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Tabelle1" sheetId="1" r:id="rId1"/>
    <sheet name="Tabelle2" sheetId="2" r:id="rId2"/>
    <sheet name="Tabelle3" sheetId="3" r:id="rId3"/>
  </sheets>
  <definedNames>
    <definedName name="_xlnm.Print_Area" localSheetId="0">'Tabelle1'!$A$1:$E$464</definedName>
  </definedNames>
  <calcPr fullCalcOnLoad="1"/>
</workbook>
</file>

<file path=xl/sharedStrings.xml><?xml version="1.0" encoding="utf-8"?>
<sst xmlns="http://schemas.openxmlformats.org/spreadsheetml/2006/main" count="585" uniqueCount="498">
  <si>
    <t>Kostengruppe</t>
  </si>
  <si>
    <t>Förderfähige Kosten</t>
  </si>
  <si>
    <t>Nicht förderfähige Kosten</t>
  </si>
  <si>
    <t>Grundstück</t>
  </si>
  <si>
    <t>Grundstücksnebenkosten</t>
  </si>
  <si>
    <t>Grundstückswert</t>
  </si>
  <si>
    <t>Herrichten und Erschließen</t>
  </si>
  <si>
    <t>Herrichten</t>
  </si>
  <si>
    <t>Sicherungsmaßnahmen</t>
  </si>
  <si>
    <t>Abbruchmaßnahmen</t>
  </si>
  <si>
    <t>Altlastenbeseitigung</t>
  </si>
  <si>
    <t>Herrichten der Geländeoberfläche</t>
  </si>
  <si>
    <t xml:space="preserve">Öffentliche Erschließung </t>
  </si>
  <si>
    <t>Abwasserentsorgung</t>
  </si>
  <si>
    <t>Wasserversorgung</t>
  </si>
  <si>
    <t>Gasversorgung</t>
  </si>
  <si>
    <t>Fernwärmeversorgung</t>
  </si>
  <si>
    <t>Stromversorgung</t>
  </si>
  <si>
    <t>Telekommunikation</t>
  </si>
  <si>
    <t>Verkehrserschließung</t>
  </si>
  <si>
    <t xml:space="preserve">Nichtöffentliche Erschließung </t>
  </si>
  <si>
    <t>Ausgleichsabgaben</t>
  </si>
  <si>
    <t>Übergangsmaßnahmen</t>
  </si>
  <si>
    <t>Summe 100</t>
  </si>
  <si>
    <t>Summe 200</t>
  </si>
  <si>
    <t>Summe 210</t>
  </si>
  <si>
    <t>Summe 220</t>
  </si>
  <si>
    <t>Summe 230</t>
  </si>
  <si>
    <t>Summe 240</t>
  </si>
  <si>
    <t>Summe 250</t>
  </si>
  <si>
    <t>Summe 310</t>
  </si>
  <si>
    <t>Summe 320</t>
  </si>
  <si>
    <t>Summe 330</t>
  </si>
  <si>
    <t>Summe 340</t>
  </si>
  <si>
    <t>Summe 350</t>
  </si>
  <si>
    <t>Bauwerke - Baukonstruktionen</t>
  </si>
  <si>
    <t>Baugrubenherstellung</t>
  </si>
  <si>
    <t>Wasserhaltung</t>
  </si>
  <si>
    <t>Dränagen</t>
  </si>
  <si>
    <t>Tragende Außenwände</t>
  </si>
  <si>
    <t>Nichttragende Außenwände</t>
  </si>
  <si>
    <t>Außenstützen</t>
  </si>
  <si>
    <t>Außenwandbekleidungen, außen</t>
  </si>
  <si>
    <t>Außenwandbekleidungen, innen</t>
  </si>
  <si>
    <t>Tragende Innenwände</t>
  </si>
  <si>
    <t>Nichttragende Innenwände</t>
  </si>
  <si>
    <t>Innenstützen</t>
  </si>
  <si>
    <t>Innenwandbekleidung</t>
  </si>
  <si>
    <t>Decken</t>
  </si>
  <si>
    <t>Deckenkonstuktionen</t>
  </si>
  <si>
    <t>Deckenbeläge</t>
  </si>
  <si>
    <t>Deckenbekleidung</t>
  </si>
  <si>
    <t>Summe 360</t>
  </si>
  <si>
    <t>Summe 370</t>
  </si>
  <si>
    <t>Summe 390</t>
  </si>
  <si>
    <t>Summe 300</t>
  </si>
  <si>
    <t>Dächer</t>
  </si>
  <si>
    <t>Dachkonstruktionen</t>
  </si>
  <si>
    <t>Dachbeläge</t>
  </si>
  <si>
    <t>Allgemeine Einbauten</t>
  </si>
  <si>
    <t>Besondere Einbauten</t>
  </si>
  <si>
    <t>Sonstige Maßnahmen für Baukonstruktionen</t>
  </si>
  <si>
    <t>Baustelleneinrichtung</t>
  </si>
  <si>
    <t>Gerüste</t>
  </si>
  <si>
    <t>Zusätzliche Maßnahmen</t>
  </si>
  <si>
    <t>Summe 410</t>
  </si>
  <si>
    <t>Summe 420</t>
  </si>
  <si>
    <t>Summe 430</t>
  </si>
  <si>
    <t>Summe 440</t>
  </si>
  <si>
    <t>Summe 450</t>
  </si>
  <si>
    <t>Bauwerke - Technische Anlagen</t>
  </si>
  <si>
    <t>Abwasser-, Wasser, Gasanlagen</t>
  </si>
  <si>
    <t>Wasseranlagen</t>
  </si>
  <si>
    <t>Gasanlagen</t>
  </si>
  <si>
    <t>Feuerlöschanlagen</t>
  </si>
  <si>
    <t>Summe 490</t>
  </si>
  <si>
    <t>Summe 400</t>
  </si>
  <si>
    <t>Summe 480</t>
  </si>
  <si>
    <t>Summe 470</t>
  </si>
  <si>
    <t>Summe 460</t>
  </si>
  <si>
    <t>Summe 510</t>
  </si>
  <si>
    <t>Summe 520</t>
  </si>
  <si>
    <t>Summe 530</t>
  </si>
  <si>
    <t>Summe 540</t>
  </si>
  <si>
    <t>Summe 590</t>
  </si>
  <si>
    <t>Summe 500</t>
  </si>
  <si>
    <t>Summe 570</t>
  </si>
  <si>
    <t>Summe 560</t>
  </si>
  <si>
    <t>Summe 600</t>
  </si>
  <si>
    <t>Wärmeversorgungsanlagen</t>
  </si>
  <si>
    <t>Warmeerzeugungsanlagen</t>
  </si>
  <si>
    <t>Wärmeverteilnetze</t>
  </si>
  <si>
    <t>Raumheizflächen</t>
  </si>
  <si>
    <t>Teilklimaanlagen</t>
  </si>
  <si>
    <t>Kälteanlagen</t>
  </si>
  <si>
    <t>Hoch- und Mittelspannungsanlagen</t>
  </si>
  <si>
    <t>Eigenstromversorgungsanlagen</t>
  </si>
  <si>
    <t>Niederspannungsschaltanlagen</t>
  </si>
  <si>
    <t>Niederspannungsinstallationsanlagen</t>
  </si>
  <si>
    <t>Beleuchtungsanlagen</t>
  </si>
  <si>
    <t>Blitzschutz- und Erdungsanlagen</t>
  </si>
  <si>
    <t>Telekommunikationsanlagen</t>
  </si>
  <si>
    <t>Such- und Signalanlagen</t>
  </si>
  <si>
    <t>Zeitdienstanlagen</t>
  </si>
  <si>
    <t>Elektroakustische Anlagen</t>
  </si>
  <si>
    <t>Förderanlagen</t>
  </si>
  <si>
    <t>Aufzugsanlagen</t>
  </si>
  <si>
    <t>Fahrtreppen, Fahrsteige</t>
  </si>
  <si>
    <t>Befahranlagen</t>
  </si>
  <si>
    <t>Transportanlagen</t>
  </si>
  <si>
    <t>Krananlagen</t>
  </si>
  <si>
    <t>Nutzungsspezifische Anlagen</t>
  </si>
  <si>
    <t>Küchentechnische Anlagen</t>
  </si>
  <si>
    <t>Wasserflächen</t>
  </si>
  <si>
    <t>Wege</t>
  </si>
  <si>
    <t>Straßen</t>
  </si>
  <si>
    <t>Stellplätze</t>
  </si>
  <si>
    <t>Sportplatzflächen</t>
  </si>
  <si>
    <t>Spielplatzflächen</t>
  </si>
  <si>
    <t>Gleisanlagen</t>
  </si>
  <si>
    <t>Vegetationstechnische Bodenbearbeitung</t>
  </si>
  <si>
    <t>Sicherungsbauweisen</t>
  </si>
  <si>
    <t xml:space="preserve">Zusätzliche Maßnahmen </t>
  </si>
  <si>
    <t>Rampen, Treppen, Tribünen</t>
  </si>
  <si>
    <t>Abwasseranlagen</t>
  </si>
  <si>
    <t>Ausstattung und Kunstwerke</t>
  </si>
  <si>
    <t>Besondere Ausstattung</t>
  </si>
  <si>
    <t>Summe 710</t>
  </si>
  <si>
    <t>Summe 720</t>
  </si>
  <si>
    <t>Summe 730</t>
  </si>
  <si>
    <t>Summe 740</t>
  </si>
  <si>
    <t>Summe 750</t>
  </si>
  <si>
    <t>Summe 760</t>
  </si>
  <si>
    <t>Baunebenkosten</t>
  </si>
  <si>
    <t>Bauherrenaufgaben</t>
  </si>
  <si>
    <t>Projektleitung</t>
  </si>
  <si>
    <t>Projektsteuerung</t>
  </si>
  <si>
    <t>Untersuchungen</t>
  </si>
  <si>
    <t>Städtebauliche Leistungen</t>
  </si>
  <si>
    <t>Landschaftsplanerische Leistungen</t>
  </si>
  <si>
    <t>Tragwerksplanung</t>
  </si>
  <si>
    <t>Gutachten und Beratung</t>
  </si>
  <si>
    <t>Lichttechnik, Tageslichttechnik</t>
  </si>
  <si>
    <t>Honorare</t>
  </si>
  <si>
    <t>Finanzierung</t>
  </si>
  <si>
    <t>Allgemeine Baunebenkosten</t>
  </si>
  <si>
    <t>Bemusterungskosten</t>
  </si>
  <si>
    <t>Summe 700</t>
  </si>
  <si>
    <t>Abfallentsorgung</t>
  </si>
  <si>
    <t>Materialentsorgung</t>
  </si>
  <si>
    <t>Prozesswärme-, -kälte- und -luftanlagen</t>
  </si>
  <si>
    <t>Abdichtungen</t>
  </si>
  <si>
    <t>Bedarfsplanung</t>
  </si>
  <si>
    <t>Wertermittlungen</t>
  </si>
  <si>
    <t>Wettbewerbe</t>
  </si>
  <si>
    <t>Brandschutz</t>
  </si>
  <si>
    <t>Kunstwettbewerbe</t>
  </si>
  <si>
    <t>Finanzierungsbeschaffung</t>
  </si>
  <si>
    <t>Fremdkapitalzinsen</t>
  </si>
  <si>
    <t>Eigenkapitalzinsen</t>
  </si>
  <si>
    <t>Versicherungen</t>
  </si>
  <si>
    <t>Sonstige Baunebenkosten</t>
  </si>
  <si>
    <t>Sonstige Maßnahmen für Tech. Anlagen</t>
  </si>
  <si>
    <t>Baugrubenumschließung</t>
  </si>
  <si>
    <t>Baugrundverbesserung</t>
  </si>
  <si>
    <t>Tiefgründungen</t>
  </si>
  <si>
    <t>Dachbekleidungen</t>
  </si>
  <si>
    <t xml:space="preserve">Baukonstruktive Einbauten </t>
  </si>
  <si>
    <t>Instandsetzungen</t>
  </si>
  <si>
    <t>Lüftungsanlagen</t>
  </si>
  <si>
    <t>Klimaanlagen</t>
  </si>
  <si>
    <t>Einfriedungen</t>
  </si>
  <si>
    <t>Schutzkonstruktionen</t>
  </si>
  <si>
    <t>Überdachungen</t>
  </si>
  <si>
    <t>Summe 550</t>
  </si>
  <si>
    <t>Zusammenstellung der Kosten aus den einzelnen Kostengruppen</t>
  </si>
  <si>
    <t>Vermessungsgebühren</t>
  </si>
  <si>
    <t>Gerichtsgebühren</t>
  </si>
  <si>
    <t>Notargebühren</t>
  </si>
  <si>
    <t>Grunderwerbssteuer</t>
  </si>
  <si>
    <t>Genehmigungsgebühren</t>
  </si>
  <si>
    <t>Bodenordnung</t>
  </si>
  <si>
    <t>Rechte Dritter</t>
  </si>
  <si>
    <t>Abfindungen</t>
  </si>
  <si>
    <t>Ablösen dinglicher Rechte</t>
  </si>
  <si>
    <t>Kampfmittelräumung</t>
  </si>
  <si>
    <t>Kulturhistorische Funde</t>
  </si>
  <si>
    <t>Ausgleichsmaßnahmen</t>
  </si>
  <si>
    <t>Bauliche Maßnahmen</t>
  </si>
  <si>
    <t>Organisatorische Maßnahmen</t>
  </si>
  <si>
    <t>Baugrube/Erdbau</t>
  </si>
  <si>
    <t>Vortrieb</t>
  </si>
  <si>
    <t>Gründung, Unterbau</t>
  </si>
  <si>
    <t>Gründungsbeläge</t>
  </si>
  <si>
    <t>Abdichtungen und Bekleidungen</t>
  </si>
  <si>
    <t>Außenwände/Vertikale Baukonstruktionen, außen</t>
  </si>
  <si>
    <t>Außenwandöffnungen</t>
  </si>
  <si>
    <t>Elementierte Außenwandkonstruktionen</t>
  </si>
  <si>
    <t>Lichtschutz zur KG 330</t>
  </si>
  <si>
    <t>Sonstiges zur KG 330</t>
  </si>
  <si>
    <t>Sonstiges zur KG 320</t>
  </si>
  <si>
    <t>Sonstiges zur KG 310</t>
  </si>
  <si>
    <t>Sonstiges zur KG 250</t>
  </si>
  <si>
    <t>Sonstiges zur KG 130</t>
  </si>
  <si>
    <t>Sonstiges zur KG 210</t>
  </si>
  <si>
    <t>Sonstiges zur KG 220</t>
  </si>
  <si>
    <t>Sonstiges zur KG 240</t>
  </si>
  <si>
    <t>Innenwände/Vertikale Baukonstruktionen, innen</t>
  </si>
  <si>
    <t>Innenwandöffnungen</t>
  </si>
  <si>
    <t>Sonstiges zur KG 340</t>
  </si>
  <si>
    <t>Deckenöffnungen</t>
  </si>
  <si>
    <t>Elementierte Deckenkonstruktionen</t>
  </si>
  <si>
    <t>Elementierte Innenwandkonstruktionen</t>
  </si>
  <si>
    <t>Sonstiges zur KG 350</t>
  </si>
  <si>
    <t>Dachöffnungen</t>
  </si>
  <si>
    <t>Elementierte Dachkonstruktionen</t>
  </si>
  <si>
    <t>Infrastrukturanlagen</t>
  </si>
  <si>
    <t>Anlagen für den Straßenverkehr</t>
  </si>
  <si>
    <t>Anlagen für den Schienenverkehr</t>
  </si>
  <si>
    <t>Anlagen für den Flugverkehr</t>
  </si>
  <si>
    <t>Anlagen des Wasserbaus</t>
  </si>
  <si>
    <t>Anlagen der Abwasserentsorgung</t>
  </si>
  <si>
    <t>Anlagen der Wasserversorgung</t>
  </si>
  <si>
    <t>Anlagen der Energie- und Informationsversorgung</t>
  </si>
  <si>
    <t>Anlagen der Abfallentsorgung</t>
  </si>
  <si>
    <t>Sonstiges zur KG 370</t>
  </si>
  <si>
    <t>Sonstiges zur KG 360</t>
  </si>
  <si>
    <t>Landschaftsgestalterische Einbauten</t>
  </si>
  <si>
    <t>Mechanische Einbauten</t>
  </si>
  <si>
    <t>Orientierungs- und Informationssysteme</t>
  </si>
  <si>
    <t>Sonstiges zur KG 380</t>
  </si>
  <si>
    <t>Summe 380</t>
  </si>
  <si>
    <t>Einbauten in Konstruktionen des Ingenieurbaus</t>
  </si>
  <si>
    <t>Schutzeinbauten</t>
  </si>
  <si>
    <t>Provisorische Baukonstruktionen</t>
  </si>
  <si>
    <t>Sonstiges zur KG 390</t>
  </si>
  <si>
    <t>Sonstiges zur KG 410</t>
  </si>
  <si>
    <t>Verkehrsheizflächen</t>
  </si>
  <si>
    <t>Sonstiges zur KG 420</t>
  </si>
  <si>
    <t>Raumlufttechnische Anlagen</t>
  </si>
  <si>
    <t>Sonstiges zur KG 430</t>
  </si>
  <si>
    <t>Fahrleitungssysteme</t>
  </si>
  <si>
    <t>Sonstiges zur KG 440</t>
  </si>
  <si>
    <t>Sonstiges zur KG 450</t>
  </si>
  <si>
    <t>Sonstiges zur KG 460</t>
  </si>
  <si>
    <t>Sonstiges zur KG 470</t>
  </si>
  <si>
    <t>Sonstiges zur KG 480</t>
  </si>
  <si>
    <t>Sonstiges zur KG 490</t>
  </si>
  <si>
    <t>Kommunikations-, sicherheits- und  informationstech. Anlagen</t>
  </si>
  <si>
    <t>Audiovisuelle Medien- und Antennenanlagen</t>
  </si>
  <si>
    <t>Gefahrenmelde- und Alarmanlagen</t>
  </si>
  <si>
    <t>Datenübertragungsnetze</t>
  </si>
  <si>
    <t>Verkehrsbeeinflussungsanlagen</t>
  </si>
  <si>
    <t>Hydraulikanlagen</t>
  </si>
  <si>
    <t>Nutzungsspezifische und verfahrenstechnische Anlagen</t>
  </si>
  <si>
    <t>Medienversorgungsanlagen, Medizin- und labortechnische Anlagen</t>
  </si>
  <si>
    <t>Weitere Nutzungsspezifische Anlagen</t>
  </si>
  <si>
    <t>Verfahrenstechnische Anlagen, Feststoffe, Wertstoffe und Abfälle</t>
  </si>
  <si>
    <t>Verfahrenstechnische Anlagen,Wasser, Abwasser und Gase</t>
  </si>
  <si>
    <t>Wäscherei-, Reinigungs- und badetechnische Anlagen</t>
  </si>
  <si>
    <t>Gebäude- und Anlagenautomation</t>
  </si>
  <si>
    <t>Automationseinrichtungen</t>
  </si>
  <si>
    <t>Schaltschränke, Automationsschwerpunkte</t>
  </si>
  <si>
    <t>Automationsmanagement</t>
  </si>
  <si>
    <t>Kabel. Leitungen und Verlegesysteme</t>
  </si>
  <si>
    <t>Provisorische technische Maßnahmen</t>
  </si>
  <si>
    <t>Erdbau</t>
  </si>
  <si>
    <t>Herstellung</t>
  </si>
  <si>
    <t>Umschließung</t>
  </si>
  <si>
    <t>Sonstiges zur KG 510</t>
  </si>
  <si>
    <t>Gründungen und Bodenplatten</t>
  </si>
  <si>
    <t>Sonstiges zur KG 520</t>
  </si>
  <si>
    <t>Oberbau, Deckschichten</t>
  </si>
  <si>
    <t>Plätze, Höfe, Terrassen</t>
  </si>
  <si>
    <t>Sonstiges zur KG 530</t>
  </si>
  <si>
    <t>Flugplatzflächen</t>
  </si>
  <si>
    <t>Baukonstruktionen</t>
  </si>
  <si>
    <t>Wandkonstruktionen</t>
  </si>
  <si>
    <t>Stege</t>
  </si>
  <si>
    <t>Kanal- und Schachtkonstruktionen</t>
  </si>
  <si>
    <t>Wasserbecken</t>
  </si>
  <si>
    <t>Sonstiges zur KG 540</t>
  </si>
  <si>
    <t xml:space="preserve">Technische Anlagen </t>
  </si>
  <si>
    <t>Summe 580</t>
  </si>
  <si>
    <t>Anlagen für Gase und Flüssigkeiten</t>
  </si>
  <si>
    <t>Elektrische Anlagen</t>
  </si>
  <si>
    <t>Kommunikations-, sicherheits- und informationstechnische Anlagen, Automation</t>
  </si>
  <si>
    <t>Sonstiges zur KG 550</t>
  </si>
  <si>
    <t>Sonstiges zur KG 560</t>
  </si>
  <si>
    <t>Vegetationsflächen</t>
  </si>
  <si>
    <t>Pflanzflächen</t>
  </si>
  <si>
    <t>Rasen und Saatflächen</t>
  </si>
  <si>
    <t>Sonstiges zur KG 570</t>
  </si>
  <si>
    <t>Sonstige Maßnahmen für Außenanlagen und Freiflächen</t>
  </si>
  <si>
    <t>Provisorische Außenanlagen und Freiflächen</t>
  </si>
  <si>
    <t>Sonstiges zur KG 590</t>
  </si>
  <si>
    <t>Befestigungen</t>
  </si>
  <si>
    <t>Bepflanzungen</t>
  </si>
  <si>
    <t>Sonstiges zur KG 580</t>
  </si>
  <si>
    <t>Einbauten in Außenanlagen und Freiflächen</t>
  </si>
  <si>
    <t xml:space="preserve">Allgemeine Ausstattung </t>
  </si>
  <si>
    <t>Informationstechnische Ausstattung</t>
  </si>
  <si>
    <t>Künstlerische Ausstattung</t>
  </si>
  <si>
    <t>Kunstobjekte</t>
  </si>
  <si>
    <t>Künstlerische Gestaltung des Bauwerks</t>
  </si>
  <si>
    <t>Künstlerische Gestaltung der Außenanlagen und Freiflächen</t>
  </si>
  <si>
    <t>Sonstiges zur KG 640</t>
  </si>
  <si>
    <t>Summe 640</t>
  </si>
  <si>
    <t>Sicherheits- und Gesundheitsorganisation</t>
  </si>
  <si>
    <t>Vergabeverfahren</t>
  </si>
  <si>
    <t>Vorbereitung der Objektplanung</t>
  </si>
  <si>
    <t>Sonstiges zur KG 720</t>
  </si>
  <si>
    <t>Objektplanung</t>
  </si>
  <si>
    <t>Gebäude und Innenräume</t>
  </si>
  <si>
    <t>Freianlagen</t>
  </si>
  <si>
    <t>Ingenieurbauwerke</t>
  </si>
  <si>
    <t>Verkehrsanlagen</t>
  </si>
  <si>
    <t>Sonstiges zur KG 730</t>
  </si>
  <si>
    <t>Fachplanung</t>
  </si>
  <si>
    <t>Technische Ausrüstung</t>
  </si>
  <si>
    <t>Bauphysik</t>
  </si>
  <si>
    <t>Geotechnik</t>
  </si>
  <si>
    <t>Ingenieurvermessung</t>
  </si>
  <si>
    <t>Altlasten, Kampfmittel, kulturhistorische Funde</t>
  </si>
  <si>
    <t>Sonstiges zur KG 740</t>
  </si>
  <si>
    <t>Prüfungen, Genehmigungen, Abnahmen</t>
  </si>
  <si>
    <t>Bewirtschaftungskosten</t>
  </si>
  <si>
    <t>Künstlerische Leistungen</t>
  </si>
  <si>
    <t>Sonstiges zur KG 750</t>
  </si>
  <si>
    <t>Betriebskosten nach Abnahme</t>
  </si>
  <si>
    <t>Sonstiges zur KG 760</t>
  </si>
  <si>
    <t>Sonstiges zur KG 790</t>
  </si>
  <si>
    <t>Summe 790</t>
  </si>
  <si>
    <t>Summe 800</t>
  </si>
  <si>
    <t>Bürgschaften</t>
  </si>
  <si>
    <t>Sonstige Finanzierungskosten</t>
  </si>
  <si>
    <t>Bestandsdokumentation</t>
  </si>
  <si>
    <t>Sonstiges zur KG 120</t>
  </si>
  <si>
    <t>Summe 120</t>
  </si>
  <si>
    <t>Summe 130</t>
  </si>
  <si>
    <t xml:space="preserve">Sonstige Ausstattung </t>
  </si>
  <si>
    <t>Flachgründungen und Bodenplatten</t>
  </si>
  <si>
    <t>Außenanlagen und Freiflächen</t>
  </si>
  <si>
    <r>
      <rPr>
        <b/>
        <sz val="11"/>
        <rFont val="Arial"/>
        <family val="2"/>
      </rPr>
      <t xml:space="preserve">Summe 100
</t>
    </r>
    <r>
      <rPr>
        <sz val="11"/>
        <rFont val="Arial"/>
        <family val="2"/>
      </rPr>
      <t>Grundstück</t>
    </r>
  </si>
  <si>
    <r>
      <rPr>
        <b/>
        <sz val="11"/>
        <rFont val="Arial"/>
        <family val="2"/>
      </rPr>
      <t xml:space="preserve">Summe 200
</t>
    </r>
    <r>
      <rPr>
        <sz val="11"/>
        <rFont val="Arial"/>
        <family val="2"/>
      </rPr>
      <t>Vorbereitende Maßnahmen</t>
    </r>
  </si>
  <si>
    <r>
      <t xml:space="preserve">Summe 300
</t>
    </r>
    <r>
      <rPr>
        <sz val="11"/>
        <rFont val="Arial"/>
        <family val="2"/>
      </rPr>
      <t>Bauwerk - Baukonstruktionen</t>
    </r>
  </si>
  <si>
    <r>
      <t xml:space="preserve">Summe 400                                                    </t>
    </r>
    <r>
      <rPr>
        <sz val="11"/>
        <rFont val="Arial"/>
        <family val="2"/>
      </rPr>
      <t>Bauwerk - Technische Anlagen</t>
    </r>
  </si>
  <si>
    <r>
      <t xml:space="preserve">Summe 500
</t>
    </r>
    <r>
      <rPr>
        <sz val="11"/>
        <rFont val="Arial"/>
        <family val="2"/>
      </rPr>
      <t>Außenanlagen und Freiflächen</t>
    </r>
  </si>
  <si>
    <r>
      <t xml:space="preserve">Summe 600
</t>
    </r>
    <r>
      <rPr>
        <sz val="11"/>
        <rFont val="Arial"/>
        <family val="2"/>
      </rPr>
      <t>Ausstattung und Kunstwerke</t>
    </r>
  </si>
  <si>
    <r>
      <t xml:space="preserve">Summe 700
</t>
    </r>
    <r>
      <rPr>
        <sz val="11"/>
        <rFont val="Arial"/>
        <family val="2"/>
      </rPr>
      <t>Baunebenkosten</t>
    </r>
  </si>
  <si>
    <r>
      <t xml:space="preserve">Summe 800
</t>
    </r>
    <r>
      <rPr>
        <sz val="11"/>
        <rFont val="Arial"/>
        <family val="2"/>
      </rPr>
      <t>Finanzierung</t>
    </r>
  </si>
  <si>
    <t>Bemerkungen</t>
  </si>
  <si>
    <t>soweit nicht in der KG 500 erfasst</t>
  </si>
  <si>
    <t>z.B. Türen, Tore, Fenster</t>
  </si>
  <si>
    <t>Lichtschutz zur KG 340</t>
  </si>
  <si>
    <t>z.B. Schwingböden</t>
  </si>
  <si>
    <t>z.B. Dachfenster</t>
  </si>
  <si>
    <t>einschl. Rinnen und Fallrohre</t>
  </si>
  <si>
    <t>z.B. Schleusen</t>
  </si>
  <si>
    <t>z.B. Einbausportgeräte in Sporthallen</t>
  </si>
  <si>
    <t>Mittelbindungsfrist 10 Jahre beachten!</t>
  </si>
  <si>
    <t>z.B. Abwasserleitungen, Hebeanlagen</t>
  </si>
  <si>
    <t>z.B. Brennstoffgeräte</t>
  </si>
  <si>
    <t>z.B. Löschwasserleitungen, Handfeuerlöscher</t>
  </si>
  <si>
    <t>z.B. Brunnen-, Löschwasser- und  Beregnungsanlagen</t>
  </si>
  <si>
    <t xml:space="preserve">Container, die fest im Boden verankert und auf Fundamenten hergestellt, mit entsprechenden Ver- und Entsorgungsleitungen versehen werden und nicht als Provisorium fungieren (Mittelbindungsfrist 10 Jahre!) </t>
  </si>
  <si>
    <t xml:space="preserve">z.B. Bauleitplanung, städtebaulicher Entwurf für Vereinsgrundstücke </t>
  </si>
  <si>
    <t>z.B. Flugverkehrsflächen</t>
  </si>
  <si>
    <t>förderfähig nur in der Erstausstattung sind z.B. Türsprech- und Türöffneranlagen</t>
  </si>
  <si>
    <t>z.B. Photovoltaikanlagen, förderfähig ist nur der Anteil für den Eigenverbrauch</t>
  </si>
  <si>
    <t>z.B.  Ballfangzäune, Schutzzäune</t>
  </si>
  <si>
    <t>Kostenzuschüsse und Anschlusskosten</t>
  </si>
  <si>
    <t>Kosten von Maßnahmen auf dem vereinseigenen Grundstück sind in der KG 500 zu erfassen</t>
  </si>
  <si>
    <t xml:space="preserve">z.B. Verbau und Sicherung von Baugruben </t>
  </si>
  <si>
    <t>z.B. unterhalb der Sohlplatte</t>
  </si>
  <si>
    <t xml:space="preserve">z. B. Beläge auf Sohl- und Bodenplatten </t>
  </si>
  <si>
    <t xml:space="preserve">z.B. innenliegende Türen </t>
  </si>
  <si>
    <t xml:space="preserve">z.B. Tische, Theken, Einbauküchen, Regale, Schränke </t>
  </si>
  <si>
    <t>z.B. für Flucht- und Rettungswege, Blindenleitsysteme</t>
  </si>
  <si>
    <t xml:space="preserve">z.B. Unterfangungen </t>
  </si>
  <si>
    <t>z.B. Rohrleitungen für Raumheizflächen</t>
  </si>
  <si>
    <t xml:space="preserve">z.B. Kabel, Leitungen, </t>
  </si>
  <si>
    <t>förderfähig nur in der Erstausstattung sind z.B. Beschallungsanlagen</t>
  </si>
  <si>
    <t xml:space="preserve">AV-Medienanlagen einschl.  Sende- und Empfangsantennenanlagen </t>
  </si>
  <si>
    <t xml:space="preserve">Förderfähig sind die Herstellung und Sanierung von Wegen zu und zwischen Sportstätten </t>
  </si>
  <si>
    <t>soweit nicht in den KG 390, 490 und 590 ff. erfasst</t>
  </si>
  <si>
    <t>förderfähig nur in der Erstausstattung sind z.B. Zugangskontrollanlagen und autom. Schließanlagen, nicht förderfähig sind Transponder</t>
  </si>
  <si>
    <t>z.B. landschaftspflegerische Begleitplanung für Vereinsgrundstücke</t>
  </si>
  <si>
    <t>Bereits durch den LSB geförderte Voruntersuchungen/Gutachten sind nicht förderfähig</t>
  </si>
  <si>
    <t>Vorbemerkungen</t>
  </si>
  <si>
    <t>alle gedeckten und ungedeckten Räumlichkeiten sowie Infrastrukturmaßnahmen, die notwendig sind für Sport, Bewegung und Begegnung. Hierzu zählen neben den „klassischen“ Sportanlagen insbesondere auch:
- Sportanlagen, die durch Um- und Ausbau vorhandener Bausubstanz geschaffen werden.
- Räumlichkeiten, die ausschließlich für Sport- und Bewegungsaktivitäten genutzt werden.
- Mehrzweck- und Aufenthaltsräume (insbesondere in kleineren Orten und Ortsteilen) und diedafür notwendigen Nebenräume (z.B. Toiletten, Lager, …). Für diese Räume wird ohne Vorlage eines Nutzungsplanes 50% der Fläche als förderfähig anerkannt.
- Sportfunktionsräume in Vereinsheimen als Bestandteile von Sportstätten (Umkleide-, Dusch-, Wasch- ,Toiletten-, Technik-, Schiedsrichter-, Geräte- und Schulungsräume), bei Neubaumaßnahmen einschl. fest verankerter Einrichtungen (Bänke, Spiegel, Tafeln etc.).
- Sportplatzbeleuchtung für Training und Wettkampf.
- besondere Vorkehrungen zum Emissionsschutz.
- Brunnen- und Regenwasseranlagen.
- Hallen zum Lagern von Großsportgeräten.
- Parkplätze, sofern baurechtlich vorgeschrieben und zusätzlich aus Sicht des Antragstellersbenötigte Behindertenparkplätze. Zusätzlich können gefördert werden: der Umbau bestehenderParkplätze für Behinderte und Beleuchtung aus Gründen der Sicherheit für spezielleNutzerinnen und Nutzer.
- Schutzzäune, Ballfangzäune. Ausgeschlossen von der Förderung sind Zäune, die ausschließlich der Verschönerung oder visuellen Abgrenzung der Sportanlage dienen.
- Tribünen- und Zuschaueranlagen ohne gastronomisch genutzte Terrassen.
- Fest verankerte Outdoor-Geräte einschließlich der Herstellung des Untergrundes, der Fundamenteund Aufprallschutz auf vereinseigenem Gelände.
- Zuwegungen zu und innerhalb der förderfähigen Sportanlagen z.B. Fahr- und Fußwege,Steganlagen.
- Photovoltaikanlagen nach Einzelfallprüfung durch den LSB.</t>
  </si>
  <si>
    <t xml:space="preserve">Die nachfolgende DIN 276 ist aufgeteilt in förderfähige und nicht förderfähige Kostengruppen. 
Geschwärzte Kostengruppen sind nicht förderfähig.
In die Spalte nicht förderfähig sind die in den Gesamtausgaben enthaltenen nicht förderfähigen Ausgaben (z.B. Kücheneinbauten) aufzuführen. 
</t>
  </si>
  <si>
    <t xml:space="preserve">Ergänzende Erläuterungen zur Förderfähigkeit einzelner Kostengruppen sind der Spalte "Bemerkungen" zu entnehmen. </t>
  </si>
  <si>
    <t>Gesamtkosten (brutto)</t>
  </si>
  <si>
    <t>Alle Kosten sind in Nettobeträgen anzugeben.</t>
  </si>
  <si>
    <t>Summe 100 bis 800 (netto)</t>
  </si>
  <si>
    <t>Mehrwertsteuer z.Zt.  19%</t>
  </si>
  <si>
    <t>Summe 100 bis 800 (brutto)</t>
  </si>
  <si>
    <t>förderfähig</t>
  </si>
  <si>
    <t>nicht förderfähig</t>
  </si>
  <si>
    <t>Arbeitsleistungen sowie Lohn- und Gehaltszahlungen an Vereinsangestellte Tabelle1!D7</t>
  </si>
  <si>
    <r>
      <rPr>
        <b/>
        <sz val="10"/>
        <color indexed="8"/>
        <rFont val="Arial"/>
        <family val="2"/>
      </rPr>
      <t xml:space="preserve">Schulungsräume
</t>
    </r>
    <r>
      <rPr>
        <sz val="10"/>
        <color indexed="8"/>
        <rFont val="Arial"/>
        <family val="2"/>
      </rPr>
      <t>die ausschließlich der schulischen Nutzung dienen (Ansonsten sind diese als Mehrzweckräume zu werten und pauschal mit 50 % förderfähig )</t>
    </r>
  </si>
  <si>
    <r>
      <rPr>
        <b/>
        <sz val="10"/>
        <color indexed="8"/>
        <rFont val="Arial"/>
        <family val="2"/>
      </rPr>
      <t xml:space="preserve">Container
</t>
    </r>
    <r>
      <rPr>
        <sz val="10"/>
        <color indexed="8"/>
        <rFont val="Arial"/>
        <family val="2"/>
      </rPr>
      <t xml:space="preserve">die fest im Boden verankert und auf Fundamenten hergestellt, mit entsprechenden Ver- und Entsorgungsleitungen versehen werden und nicht als Provisorium fungieren (Mittelbindungsfrist 10 Jahre!) </t>
    </r>
  </si>
  <si>
    <r>
      <rPr>
        <b/>
        <sz val="10"/>
        <color indexed="8"/>
        <rFont val="Arial"/>
        <family val="2"/>
      </rPr>
      <t>Flure</t>
    </r>
    <r>
      <rPr>
        <sz val="10"/>
        <color indexed="8"/>
        <rFont val="Arial"/>
        <family val="2"/>
      </rPr>
      <t xml:space="preserve"> 
</t>
    </r>
    <r>
      <rPr>
        <sz val="10"/>
        <rFont val="Arial"/>
        <family val="2"/>
      </rPr>
      <t xml:space="preserve">die im Wesentlichen zu </t>
    </r>
    <r>
      <rPr>
        <b/>
        <u val="single"/>
        <sz val="10"/>
        <rFont val="Arial"/>
        <family val="2"/>
      </rPr>
      <t>nicht</t>
    </r>
    <r>
      <rPr>
        <sz val="10"/>
        <rFont val="Arial"/>
        <family val="2"/>
      </rPr>
      <t xml:space="preserve"> förderfähigen Sporträumen führen bzw. diese verbinden</t>
    </r>
  </si>
  <si>
    <r>
      <rPr>
        <b/>
        <sz val="10"/>
        <color indexed="8"/>
        <rFont val="Arial"/>
        <family val="2"/>
      </rPr>
      <t>Flure</t>
    </r>
    <r>
      <rPr>
        <sz val="10"/>
        <color indexed="8"/>
        <rFont val="Arial"/>
        <family val="2"/>
      </rPr>
      <t xml:space="preserve"> 
</t>
    </r>
    <r>
      <rPr>
        <sz val="10"/>
        <rFont val="Arial"/>
        <family val="2"/>
      </rPr>
      <t>die im Wesentlichen zu förderfähigen Sporträumen führen bzw. diese verbinden</t>
    </r>
  </si>
  <si>
    <t>Miete von Baumaschinen</t>
  </si>
  <si>
    <t xml:space="preserve">Terrassen einschließlich Überdachung </t>
  </si>
  <si>
    <t xml:space="preserve">Arbeitsleistungen von Ehrenamtlichen </t>
  </si>
  <si>
    <t>Lohn- und Gehaltszahlungen
 an Vereinsangestellte</t>
  </si>
  <si>
    <r>
      <rPr>
        <b/>
        <sz val="10"/>
        <color indexed="8"/>
        <rFont val="Arial"/>
        <family val="2"/>
      </rPr>
      <t>Tribünen- und Zuschaueranlagen</t>
    </r>
    <r>
      <rPr>
        <sz val="10"/>
        <color indexed="8"/>
        <rFont val="Arial"/>
        <family val="2"/>
      </rPr>
      <t xml:space="preserve"> 
einschl. Wellenbrecher, Überdachung, Bänken und Sitzen </t>
    </r>
  </si>
  <si>
    <t>Lagerräume für Sportgeräte</t>
  </si>
  <si>
    <t>Lager- und Übungsräume für Spielmannszüge</t>
  </si>
  <si>
    <r>
      <rPr>
        <b/>
        <sz val="10"/>
        <rFont val="Arial"/>
        <family val="2"/>
      </rPr>
      <t xml:space="preserve">Versicherung von gemieteten Baumaschinen 
</t>
    </r>
    <r>
      <rPr>
        <sz val="10"/>
        <rFont val="Arial"/>
        <family val="2"/>
      </rPr>
      <t xml:space="preserve">wenn diese in der Rechnung der Verleihfirma enthalten ist </t>
    </r>
  </si>
  <si>
    <r>
      <t xml:space="preserve">Kraftstoff für gemietete Baumaschinen 
</t>
    </r>
    <r>
      <rPr>
        <sz val="10"/>
        <rFont val="Arial"/>
        <family val="2"/>
      </rPr>
      <t xml:space="preserve">wenn dieser in der Rechnung der Verleihfirma enthalten ist </t>
    </r>
  </si>
  <si>
    <r>
      <t xml:space="preserve">Mobile Longierzirkel
</t>
    </r>
    <r>
      <rPr>
        <sz val="10"/>
        <color indexed="8"/>
        <rFont val="Arial"/>
        <family val="2"/>
      </rPr>
      <t>(Roundpens)</t>
    </r>
  </si>
  <si>
    <r>
      <t>Verwaltungs- und Geschäftsräume</t>
    </r>
    <r>
      <rPr>
        <sz val="10"/>
        <color indexed="8"/>
        <rFont val="Arial"/>
        <family val="2"/>
      </rPr>
      <t xml:space="preserve">
(Büros, Archive und Lagerräume für Verwaltungsunterlagen)</t>
    </r>
  </si>
  <si>
    <t>Getränkelager, Kühlraum, separate Küchen, Biergärten</t>
  </si>
  <si>
    <r>
      <rPr>
        <b/>
        <sz val="10"/>
        <color indexed="8"/>
        <rFont val="Arial"/>
        <family val="2"/>
      </rPr>
      <t xml:space="preserve">Schwimmbäder
</t>
    </r>
    <r>
      <rPr>
        <sz val="10"/>
        <color indexed="8"/>
        <rFont val="Arial"/>
        <family val="2"/>
      </rPr>
      <t>von Nichtvereinsmitgliedern genutzter Anteil</t>
    </r>
  </si>
  <si>
    <r>
      <rPr>
        <b/>
        <sz val="10"/>
        <rFont val="Arial"/>
        <family val="2"/>
      </rPr>
      <t>Garagen</t>
    </r>
    <r>
      <rPr>
        <sz val="10"/>
        <rFont val="Arial"/>
        <family val="2"/>
      </rPr>
      <t xml:space="preserve">
für Fahrzeuge </t>
    </r>
  </si>
  <si>
    <r>
      <t xml:space="preserve">Heizungsanlagen
</t>
    </r>
    <r>
      <rPr>
        <sz val="10"/>
        <color indexed="8"/>
        <rFont val="Arial"/>
        <family val="2"/>
      </rPr>
      <t xml:space="preserve">Austausch von Heizkörpern, Thermostatventilen, Rohrleitungen in </t>
    </r>
    <r>
      <rPr>
        <b/>
        <u val="single"/>
        <sz val="10"/>
        <color indexed="8"/>
        <rFont val="Arial"/>
        <family val="2"/>
      </rPr>
      <t>nicht</t>
    </r>
    <r>
      <rPr>
        <sz val="10"/>
        <color indexed="8"/>
        <rFont val="Arial"/>
        <family val="2"/>
      </rPr>
      <t xml:space="preserve"> förderfähigen Räumlichkeiten </t>
    </r>
  </si>
  <si>
    <r>
      <t xml:space="preserve">Pflege- und Reinigungsgeräte 
</t>
    </r>
    <r>
      <rPr>
        <sz val="10"/>
        <color indexed="8"/>
        <rFont val="Arial"/>
        <family val="2"/>
      </rPr>
      <t>wie z.B. Rasenmäher, Rasenroboter</t>
    </r>
  </si>
  <si>
    <r>
      <t xml:space="preserve">Heizungsanlagen
</t>
    </r>
    <r>
      <rPr>
        <sz val="10"/>
        <color indexed="8"/>
        <rFont val="Arial"/>
        <family val="2"/>
      </rPr>
      <t xml:space="preserve">voll förderfähig, wenn überwiegende Nutzung des Gebäudes für Sportbetrieb  (Sanitär- und Umkleiden, Sport …) vorliegt. </t>
    </r>
  </si>
  <si>
    <r>
      <t xml:space="preserve">Longierzelte für Reitsport
</t>
    </r>
    <r>
      <rPr>
        <sz val="10"/>
        <color indexed="8"/>
        <rFont val="Arial"/>
        <family val="2"/>
      </rPr>
      <t>fest verankert auf Fundamenten und mit fest eingebauten Banden.  Der Nutzen und die Notwendigkeit muss ausführlich erläutert werden!</t>
    </r>
  </si>
  <si>
    <r>
      <t xml:space="preserve">Vereinseigene Schwimmbäder
</t>
    </r>
    <r>
      <rPr>
        <sz val="10"/>
        <color indexed="8"/>
        <rFont val="Arial"/>
        <family val="2"/>
      </rPr>
      <t>von Vereinsmitgliedern genutzter Anteil</t>
    </r>
  </si>
  <si>
    <r>
      <rPr>
        <b/>
        <sz val="10"/>
        <rFont val="Arial"/>
        <family val="2"/>
      </rPr>
      <t>Gehwege</t>
    </r>
    <r>
      <rPr>
        <sz val="10"/>
        <rFont val="Arial"/>
        <family val="2"/>
      </rPr>
      <t xml:space="preserve">
 die nicht der direkten Erschließung von Sportstätten dienen.</t>
    </r>
  </si>
  <si>
    <r>
      <rPr>
        <b/>
        <sz val="10"/>
        <rFont val="Arial"/>
        <family val="2"/>
      </rPr>
      <t>Parkplätze</t>
    </r>
    <r>
      <rPr>
        <sz val="10"/>
        <rFont val="Arial"/>
        <family val="2"/>
      </rPr>
      <t xml:space="preserve">
Sofern baurechtlich vorgeschrieben und zusätzlich aus Sicht des Antragstellers benötigte Behindertenparkplätze. Zusätzlich ist der Umbau bestehender Parkplätze für Behinderte und Beleuchtung aus Gründen der Sicherheit für spezielle Nutzerinnen und Nutzer förderfähig.</t>
    </r>
  </si>
  <si>
    <r>
      <rPr>
        <b/>
        <sz val="10"/>
        <rFont val="Arial"/>
        <family val="2"/>
      </rPr>
      <t xml:space="preserve">Parkplätze
</t>
    </r>
    <r>
      <rPr>
        <sz val="10"/>
        <rFont val="Arial"/>
        <family val="2"/>
      </rPr>
      <t xml:space="preserve">Nicht förderfähig ist die Sanierung bzw. Ausbau vorhandener Parkplätze.  </t>
    </r>
  </si>
  <si>
    <r>
      <t xml:space="preserve">Sporträume
</t>
    </r>
    <r>
      <rPr>
        <sz val="10"/>
        <color indexed="8"/>
        <rFont val="Arial"/>
        <family val="2"/>
      </rPr>
      <t>Räumlichkeiten, die ausschließlich für Sport- und Bewegungsaktivitäten genutzt werden</t>
    </r>
  </si>
  <si>
    <t xml:space="preserve">Nachträgliche Erfüllung baurechtlicher Auflagen </t>
  </si>
  <si>
    <t>Sportplatzbeleuchtung für Training und Wettkampf</t>
  </si>
  <si>
    <t>Geleaste Beleuchtungsanlagen</t>
  </si>
  <si>
    <t>Besondere Vorkehrungen zum Emissionsschutz</t>
  </si>
  <si>
    <t>Schutzzäune, Ballfangzäune</t>
  </si>
  <si>
    <r>
      <t xml:space="preserve">Zaunanlagen
</t>
    </r>
    <r>
      <rPr>
        <sz val="10"/>
        <color indexed="8"/>
        <rFont val="Arial"/>
        <family val="2"/>
      </rPr>
      <t>die ausschließlich der Verschönerung oder visuellen Abgrenzung der Sportanlage dienen</t>
    </r>
  </si>
  <si>
    <r>
      <rPr>
        <b/>
        <sz val="10"/>
        <rFont val="Arial"/>
        <family val="2"/>
      </rPr>
      <t xml:space="preserve">Ankauf 
</t>
    </r>
    <r>
      <rPr>
        <sz val="10"/>
        <rFont val="Arial"/>
        <family val="2"/>
      </rPr>
      <t>von bisher für sportliche Zwecke genutzten baulichen Anlagen z.B. Fitnesstudios, Sporthallen und -räume anderer Träger</t>
    </r>
  </si>
  <si>
    <r>
      <t xml:space="preserve">Solaranlagen
</t>
    </r>
    <r>
      <rPr>
        <sz val="10"/>
        <color indexed="8"/>
        <rFont val="Arial"/>
        <family val="2"/>
      </rPr>
      <t xml:space="preserve">wenn die erzeugte Wärme überwiegend für </t>
    </r>
    <r>
      <rPr>
        <sz val="10"/>
        <color indexed="8"/>
        <rFont val="Arial"/>
        <family val="2"/>
      </rPr>
      <t>f</t>
    </r>
    <r>
      <rPr>
        <sz val="10"/>
        <color indexed="8"/>
        <rFont val="Arial"/>
        <family val="2"/>
      </rPr>
      <t xml:space="preserve">örderfähige Bereiche (z.B. Duschen) verwendet wird.  </t>
    </r>
  </si>
  <si>
    <r>
      <t xml:space="preserve">Solaranlagen
</t>
    </r>
    <r>
      <rPr>
        <sz val="10"/>
        <color indexed="8"/>
        <rFont val="Arial"/>
        <family val="2"/>
      </rPr>
      <t>wenn die erzeugte Wärme</t>
    </r>
    <r>
      <rPr>
        <b/>
        <sz val="10"/>
        <color indexed="8"/>
        <rFont val="Arial"/>
        <family val="2"/>
      </rPr>
      <t xml:space="preserve"> </t>
    </r>
    <r>
      <rPr>
        <sz val="10"/>
        <color indexed="8"/>
        <rFont val="Arial"/>
        <family val="2"/>
      </rPr>
      <t xml:space="preserve">überwiegend für nicht förderfähige Bereiche (z.B. verpachtete Räumlichkeiten) genutzt wird.   </t>
    </r>
  </si>
  <si>
    <r>
      <t xml:space="preserve">Photovoltaik- und BHKW Anlagen
</t>
    </r>
    <r>
      <rPr>
        <sz val="10"/>
        <color indexed="8"/>
        <rFont val="Arial"/>
        <family val="2"/>
      </rPr>
      <t xml:space="preserve">nicht förderfähig sind die in das Stromnetz eingespeisten Anteile des erzeugten Stroms sowie der Anteil des für nicht förderfähige Bereiche (z.B. verpachtete Räumlichkeiten) genutzten erzeugten Stroms   </t>
    </r>
  </si>
  <si>
    <r>
      <t xml:space="preserve">Mobile Anlagen
</t>
    </r>
    <r>
      <rPr>
        <sz val="10"/>
        <color indexed="8"/>
        <rFont val="Arial"/>
        <family val="2"/>
      </rPr>
      <t>z.B.</t>
    </r>
    <r>
      <rPr>
        <b/>
        <sz val="10"/>
        <color indexed="8"/>
        <rFont val="Arial"/>
        <family val="2"/>
      </rPr>
      <t xml:space="preserve"> </t>
    </r>
    <r>
      <rPr>
        <sz val="10"/>
        <color indexed="8"/>
        <rFont val="Arial"/>
        <family val="2"/>
      </rPr>
      <t xml:space="preserve">mobile Beregnungsanlagen </t>
    </r>
  </si>
  <si>
    <r>
      <t xml:space="preserve">Sportfunktionsräume in Vereinsheimen 
</t>
    </r>
    <r>
      <rPr>
        <sz val="10"/>
        <color indexed="8"/>
        <rFont val="Arial"/>
        <family val="2"/>
      </rPr>
      <t>als Bestandteile von Sportstätten (Umkleide-, Dusch-, Wasch- ,Toiletten-, Technik-, Schiedsrichter-, Geräte- und Schulungsräume), bei Neubaumaßnahmen einschl. fest verankerter Einrichtungen (Bänke, Spiegel, Tafeln etc.).</t>
    </r>
  </si>
  <si>
    <r>
      <t xml:space="preserve">Mehrzweck- und Aufenthaltsräume
</t>
    </r>
    <r>
      <rPr>
        <sz val="10"/>
        <color indexed="8"/>
        <rFont val="Arial"/>
        <family val="2"/>
      </rPr>
      <t>50% der Fläche (Erläuterung s.u. förderfähig)</t>
    </r>
  </si>
  <si>
    <t>Kassenhäuschen</t>
  </si>
  <si>
    <r>
      <t xml:space="preserve">Bauliche Maßnahmen der DLRG
</t>
    </r>
    <r>
      <rPr>
        <sz val="10"/>
        <color indexed="8"/>
        <rFont val="Arial"/>
        <family val="2"/>
      </rPr>
      <t xml:space="preserve"> die primär im Zusammenhang mit dem </t>
    </r>
    <r>
      <rPr>
        <u val="single"/>
        <sz val="10"/>
        <color indexed="8"/>
        <rFont val="Arial"/>
        <family val="2"/>
      </rPr>
      <t>Katastrophenschutz und der Lebensrettung</t>
    </r>
    <r>
      <rPr>
        <sz val="10"/>
        <color indexed="8"/>
        <rFont val="Arial"/>
        <family val="2"/>
      </rPr>
      <t xml:space="preserve"> stehen.</t>
    </r>
  </si>
  <si>
    <r>
      <t xml:space="preserve">Bauliche Maßnahmen der DLRG
</t>
    </r>
    <r>
      <rPr>
        <sz val="10"/>
        <color indexed="8"/>
        <rFont val="Arial"/>
        <family val="2"/>
      </rPr>
      <t xml:space="preserve">die primär im Zusammenhang mit dem </t>
    </r>
    <r>
      <rPr>
        <u val="single"/>
        <sz val="10"/>
        <color indexed="8"/>
        <rFont val="Arial"/>
        <family val="2"/>
      </rPr>
      <t>sportlichen Betrieb</t>
    </r>
    <r>
      <rPr>
        <sz val="10"/>
        <color indexed="8"/>
        <rFont val="Arial"/>
        <family val="2"/>
      </rPr>
      <t xml:space="preserve"> stehen.</t>
    </r>
  </si>
  <si>
    <r>
      <t xml:space="preserve">Bauliche Anlagen der Banden- und Tribünenwerbung
</t>
    </r>
    <r>
      <rPr>
        <sz val="10"/>
        <color indexed="8"/>
        <rFont val="Arial"/>
        <family val="2"/>
      </rPr>
      <t>für Werbemaßnahmen erforderlichen Materialien bzw. Arbeiten</t>
    </r>
  </si>
  <si>
    <r>
      <t xml:space="preserve">Gärtnerische Anlagen  
</t>
    </r>
    <r>
      <rPr>
        <sz val="10"/>
        <color indexed="8"/>
        <rFont val="Arial"/>
        <family val="2"/>
      </rPr>
      <t>außerhalb von Sportanlagen z.B. Oberbodenarbeiten, Anpflanzungen, Ansaat, Wasserflächen</t>
    </r>
  </si>
  <si>
    <r>
      <rPr>
        <b/>
        <sz val="10"/>
        <rFont val="Arial"/>
        <family val="2"/>
      </rPr>
      <t xml:space="preserve">Musikanlagen </t>
    </r>
    <r>
      <rPr>
        <sz val="10"/>
        <rFont val="Arial"/>
        <family val="2"/>
      </rPr>
      <t xml:space="preserve">
</t>
    </r>
  </si>
  <si>
    <r>
      <rPr>
        <b/>
        <u val="single"/>
        <sz val="10"/>
        <color indexed="8"/>
        <rFont val="Arial"/>
        <family val="2"/>
      </rPr>
      <t>Erneuerung</t>
    </r>
    <r>
      <rPr>
        <b/>
        <sz val="10"/>
        <color indexed="8"/>
        <rFont val="Arial"/>
        <family val="2"/>
      </rPr>
      <t xml:space="preserve"> von fest installierten Sportgeräten und sportspezifischer Ausstattung </t>
    </r>
    <r>
      <rPr>
        <sz val="10"/>
        <color indexed="8"/>
        <rFont val="Arial"/>
        <family val="2"/>
      </rPr>
      <t xml:space="preserve">
wie z.B. Umkleidebänke, Netze, Tore, Basketballkörbe, Outdoorgeräte, Anzeigetafeln</t>
    </r>
  </si>
  <si>
    <r>
      <t xml:space="preserve">Die Förderfähigkeit von Maßnahmen ist der folgenden </t>
    </r>
    <r>
      <rPr>
        <b/>
        <u val="single"/>
        <sz val="11"/>
        <rFont val="Arial"/>
        <family val="2"/>
      </rPr>
      <t>nicht abschließenden</t>
    </r>
    <r>
      <rPr>
        <b/>
        <sz val="11"/>
        <rFont val="Arial"/>
        <family val="2"/>
      </rPr>
      <t xml:space="preserve"> Aufzählung zu entnehmen:</t>
    </r>
  </si>
  <si>
    <r>
      <rPr>
        <b/>
        <sz val="10"/>
        <color indexed="8"/>
        <rFont val="Arial"/>
        <family val="2"/>
      </rPr>
      <t xml:space="preserve">Gelegentliche Vermietungen der förderfähigen baulichen Anlage </t>
    </r>
    <r>
      <rPr>
        <sz val="10"/>
        <color indexed="8"/>
        <rFont val="Arial"/>
        <family val="2"/>
      </rPr>
      <t xml:space="preserve">
sind unschädlich, wenn die dadurch erzielten Einnahmen die mit dem Betrieb der Anlage verbundenen Ausgaben nicht übersteigen.</t>
    </r>
  </si>
  <si>
    <r>
      <t xml:space="preserve">Langfristig oder überwiegend vermietete bauliche Anlagen 
</t>
    </r>
    <r>
      <rPr>
        <sz val="10"/>
        <color indexed="8"/>
        <rFont val="Arial"/>
        <family val="2"/>
      </rPr>
      <t>(z.B. Vereinsgaststätten, Wohnungen, Pferdepensionsboxen, Caddyboxen. Dieses schließt auch die dazugehörigen Gebäude ein unabhängig davon, ob die Vermietung an Mitglieder erfolgt oder nicht).</t>
    </r>
  </si>
  <si>
    <r>
      <rPr>
        <b/>
        <u val="single"/>
        <sz val="10"/>
        <color indexed="8"/>
        <rFont val="Arial"/>
        <family val="2"/>
      </rPr>
      <t>Erstherstellung</t>
    </r>
    <r>
      <rPr>
        <b/>
        <sz val="10"/>
        <color indexed="8"/>
        <rFont val="Arial"/>
        <family val="2"/>
      </rPr>
      <t xml:space="preserve"> von </t>
    </r>
    <r>
      <rPr>
        <b/>
        <u val="single"/>
        <sz val="10"/>
        <color indexed="8"/>
        <rFont val="Arial"/>
        <family val="2"/>
      </rPr>
      <t>fest installierten</t>
    </r>
    <r>
      <rPr>
        <b/>
        <sz val="10"/>
        <color indexed="8"/>
        <rFont val="Arial"/>
        <family val="2"/>
      </rPr>
      <t xml:space="preserve"> Sportgeräten und sportspezifischer Ausstattung </t>
    </r>
    <r>
      <rPr>
        <sz val="10"/>
        <color indexed="8"/>
        <rFont val="Arial"/>
        <family val="2"/>
      </rPr>
      <t xml:space="preserve">
wie z.B. Umkleidebänke, Netze, Tore, Basketballkörbe, Outdoorgeräte, Anzeigetafeln</t>
    </r>
  </si>
  <si>
    <r>
      <t xml:space="preserve">Werkstätten
</t>
    </r>
    <r>
      <rPr>
        <sz val="10"/>
        <color indexed="8"/>
        <rFont val="Arial"/>
        <family val="2"/>
      </rPr>
      <t>bei Aeroclubs, Ruder- und Segelvereinen, Kanuclubs usw. bei denen das Sportgerät für die Sportausübung unerlässlich ist und einen deutlichen Sicherheitsaspekt darstellt</t>
    </r>
  </si>
  <si>
    <r>
      <rPr>
        <b/>
        <sz val="10"/>
        <color indexed="8"/>
        <rFont val="Arial"/>
        <family val="2"/>
      </rPr>
      <t xml:space="preserve">Werkstätten
</t>
    </r>
    <r>
      <rPr>
        <sz val="10"/>
        <color indexed="8"/>
        <rFont val="Arial"/>
        <family val="2"/>
      </rPr>
      <t>bei denen das Sportgerät keinen deutlichen Sicherheitsaspekt darstellt (z.B. bei Tennis-, Fußball-, Reitvereinen)</t>
    </r>
  </si>
  <si>
    <r>
      <t xml:space="preserve">Ankauf 
</t>
    </r>
    <r>
      <rPr>
        <sz val="10"/>
        <color indexed="8"/>
        <rFont val="Arial"/>
        <family val="2"/>
      </rPr>
      <t xml:space="preserve">von bisher </t>
    </r>
    <r>
      <rPr>
        <b/>
        <u val="single"/>
        <sz val="10"/>
        <color indexed="8"/>
        <rFont val="Arial"/>
        <family val="2"/>
      </rPr>
      <t>nicht</t>
    </r>
    <r>
      <rPr>
        <b/>
        <u val="single"/>
        <sz val="10"/>
        <color indexed="10"/>
        <rFont val="Arial"/>
        <family val="2"/>
      </rPr>
      <t xml:space="preserve"> </t>
    </r>
    <r>
      <rPr>
        <sz val="10"/>
        <color indexed="8"/>
        <rFont val="Arial"/>
        <family val="2"/>
      </rPr>
      <t>für sportliche Zwecke genutzten baulichen Anlagen. (Kein Grundstückskauf). Der Ankauf sollte im Zusammenhang mit einer Baumaßnahme stehen.</t>
    </r>
  </si>
  <si>
    <r>
      <t xml:space="preserve">Entwässerungsanlagen für Abwasser und Regenwasser
- </t>
    </r>
    <r>
      <rPr>
        <sz val="10"/>
        <color indexed="8"/>
        <rFont val="Arial"/>
        <family val="2"/>
      </rPr>
      <t xml:space="preserve">auf nicht vereinseigenem Grundstück 
- auf vereinseigenem Grundstück, wenn diese überwiegend für nicht förderfähige Bereiche (z.B. verpachtete Räumlichkeiten) erforderlich sind. </t>
    </r>
  </si>
  <si>
    <r>
      <rPr>
        <b/>
        <sz val="10"/>
        <rFont val="Arial"/>
        <family val="2"/>
      </rPr>
      <t>Kraftstoff für gemietete Baufahrzeuge</t>
    </r>
    <r>
      <rPr>
        <sz val="10"/>
        <rFont val="Arial"/>
        <family val="2"/>
      </rPr>
      <t xml:space="preserve">
Quittungen von Tankstellen sind nicht nachvollziehbar und werden nicht akzeptiert.</t>
    </r>
  </si>
  <si>
    <r>
      <rPr>
        <b/>
        <sz val="10"/>
        <color indexed="8"/>
        <rFont val="Arial"/>
        <family val="2"/>
      </rPr>
      <t>Elektronische Schießanlagen</t>
    </r>
    <r>
      <rPr>
        <sz val="10"/>
        <color indexed="8"/>
        <rFont val="Arial"/>
        <family val="2"/>
      </rPr>
      <t xml:space="preserve">
Lichtpunktgewehre, Drucker, Preisschießsoftware</t>
    </r>
  </si>
  <si>
    <r>
      <t xml:space="preserve">Schönheitsreparaturen, Reparaturen im Rahmen der laufenden Instandhaltung sowie Frühjahrsinstandsetzungen
</t>
    </r>
    <r>
      <rPr>
        <sz val="10"/>
        <color indexed="8"/>
        <rFont val="Arial"/>
        <family val="2"/>
      </rPr>
      <t xml:space="preserve">z.B. Aerifizieren, Beregnen, Besanden, Laub entfernen, Mähen, Nachsäen und Ausbessern, Nährstoffversorgung, Striegeln, Vertikutieren, Auflockern des Belags, Egalisieren, Reinigen des Belags, Walzen, Erneuerung  von Markierungslinien, Beseitigung von Entmischungen, Maßnahmen gegen unerwünschte Gräser, Kräuter, Moose.., Schlitzen mit Sandeinbringung,                                                                                                 </t>
    </r>
  </si>
  <si>
    <r>
      <t>Erstherstellung von Sportanlagen</t>
    </r>
    <r>
      <rPr>
        <sz val="10"/>
        <color indexed="8"/>
        <rFont val="Arial"/>
        <family val="2"/>
      </rPr>
      <t xml:space="preserve"> 
einschließlich aller für den Sportbetrieb erforderlichen baulichen Anlagen
</t>
    </r>
    <r>
      <rPr>
        <b/>
        <sz val="10"/>
        <color indexed="8"/>
        <rFont val="Arial"/>
        <family val="2"/>
      </rPr>
      <t xml:space="preserve"> </t>
    </r>
    <r>
      <rPr>
        <sz val="10"/>
        <color indexed="8"/>
        <rFont val="Arial"/>
        <family val="2"/>
      </rPr>
      <t>z.B. Sport-, Reit-, Beachvolleyball-, Tennis-, Bouleplätzen</t>
    </r>
  </si>
  <si>
    <r>
      <rPr>
        <b/>
        <sz val="10"/>
        <rFont val="Arial"/>
        <family val="2"/>
      </rPr>
      <t xml:space="preserve">Sanierung von Straßen/Fahrwege zur Sportstätte </t>
    </r>
    <r>
      <rPr>
        <sz val="10"/>
        <rFont val="Arial"/>
        <family val="2"/>
      </rPr>
      <t xml:space="preserve"> </t>
    </r>
  </si>
  <si>
    <r>
      <rPr>
        <b/>
        <sz val="10"/>
        <rFont val="Arial"/>
        <family val="2"/>
      </rPr>
      <t xml:space="preserve">Straßen/Fahrwege zur Sportstätte
</t>
    </r>
    <r>
      <rPr>
        <sz val="10"/>
        <rFont val="Arial"/>
        <family val="2"/>
      </rPr>
      <t xml:space="preserve">nur im Zuge der Erstherstellung  </t>
    </r>
  </si>
  <si>
    <r>
      <rPr>
        <b/>
        <sz val="10"/>
        <color indexed="8"/>
        <rFont val="Arial"/>
        <family val="2"/>
      </rPr>
      <t>Mehrzweck- und Aufenthaltsräume</t>
    </r>
    <r>
      <rPr>
        <sz val="10"/>
        <color indexed="8"/>
        <rFont val="Arial"/>
        <family val="2"/>
      </rPr>
      <t xml:space="preserve">  
(insbesondere in kleineren Orten und Ortsteilen) und die dafür notwendigen Nebenräume (z.B. Toiletten, Lager, …). Für diese Räume wird ohne Vorlage eines Nutzungsplanes 50% der Fläche als förderfähig anerkannt. </t>
    </r>
    <r>
      <rPr>
        <sz val="10"/>
        <rFont val="Arial"/>
        <family val="2"/>
      </rPr>
      <t xml:space="preserve">Betrifft auch Aufenthaltsräume in Schützenhäusern. </t>
    </r>
  </si>
  <si>
    <r>
      <rPr>
        <b/>
        <sz val="10"/>
        <color indexed="8"/>
        <rFont val="Arial"/>
        <family val="2"/>
      </rPr>
      <t xml:space="preserve">Lagerräume für Pflege- und Reinigungsgeräte </t>
    </r>
    <r>
      <rPr>
        <sz val="10"/>
        <rFont val="Arial"/>
        <family val="2"/>
      </rPr>
      <t>(für den Sportbetrieb notwendig)</t>
    </r>
    <r>
      <rPr>
        <b/>
        <sz val="10"/>
        <color indexed="8"/>
        <rFont val="Arial"/>
        <family val="2"/>
      </rPr>
      <t xml:space="preserve">
</t>
    </r>
    <r>
      <rPr>
        <sz val="10"/>
        <color indexed="8"/>
        <rFont val="Arial"/>
        <family val="2"/>
      </rPr>
      <t>wenn nach Art, Größe, Lage und Funktion der Geräte derartige Räume erforderlich sind</t>
    </r>
  </si>
  <si>
    <t>(fest installierte) Beschallungsanlagen, Sprecherhäuschen</t>
  </si>
  <si>
    <r>
      <t>Grundsanierung von z.B. Sport- , Reit- und Tennisplätzen</t>
    </r>
    <r>
      <rPr>
        <sz val="10"/>
        <color indexed="8"/>
        <rFont val="Arial"/>
        <family val="2"/>
      </rPr>
      <t xml:space="preserve"> 
Beschreibung der erforderlichen Maßnahmen </t>
    </r>
    <r>
      <rPr>
        <sz val="10"/>
        <rFont val="Arial"/>
        <family val="2"/>
      </rPr>
      <t>notwendig</t>
    </r>
    <r>
      <rPr>
        <sz val="10"/>
        <color indexed="8"/>
        <rFont val="Arial"/>
        <family val="2"/>
      </rPr>
      <t>, um Abgrenzung zu Unterhaltungsmaßnahmen definieren zu können.
z.B. Abfräsen des Rasens 3-5 cm, Besanden der abgefrästen Fläche, Sand mit Rasentragschicht vermischen, Planum herstellen</t>
    </r>
  </si>
  <si>
    <r>
      <t xml:space="preserve">Bauliche Anlagen, </t>
    </r>
    <r>
      <rPr>
        <b/>
        <sz val="10"/>
        <rFont val="Arial"/>
        <family val="2"/>
      </rPr>
      <t>die auch für Werbemaßnahmen genutzt werden könnten</t>
    </r>
    <r>
      <rPr>
        <b/>
        <sz val="10"/>
        <color indexed="8"/>
        <rFont val="Arial"/>
        <family val="2"/>
      </rPr>
      <t xml:space="preserve">
 </t>
    </r>
    <r>
      <rPr>
        <sz val="10"/>
        <color indexed="8"/>
        <rFont val="Arial"/>
        <family val="2"/>
      </rPr>
      <t>wenn</t>
    </r>
    <r>
      <rPr>
        <b/>
        <sz val="10"/>
        <color indexed="8"/>
        <rFont val="Arial"/>
        <family val="2"/>
      </rPr>
      <t xml:space="preserve"> </t>
    </r>
    <r>
      <rPr>
        <sz val="10"/>
        <color indexed="8"/>
        <rFont val="Arial"/>
        <family val="2"/>
      </rPr>
      <t xml:space="preserve">für den Sportbetrieb erforderlich, werden die baulichen Anlagen - wie z.B. bei Kleinspielfeldern die zwingend baulich notwendige Umrandung - gefördert  </t>
    </r>
  </si>
  <si>
    <t>Förderfähig sind baurechtlich geforderte Stellplätze bzw. Behindertenparkplätze</t>
  </si>
  <si>
    <t xml:space="preserve">Förderfähig sind z.B. fest verankerte Outdoor-Geräte, aber keine Spielgeräte </t>
  </si>
  <si>
    <t>Förderfähig sind in der Erstausstattung z.B. fest installierte Umkleidebänke</t>
  </si>
  <si>
    <r>
      <t>Gehwege und Steganlagen</t>
    </r>
    <r>
      <rPr>
        <sz val="10"/>
        <rFont val="Arial"/>
        <family val="2"/>
      </rPr>
      <t xml:space="preserve">
Zuwegungen zu und innerhalb der förderfähigen Sportanlagen z.B. Fahr- und Fußwege, Steganlagen. </t>
    </r>
  </si>
  <si>
    <r>
      <t xml:space="preserve">Steuerkabel (für Mähroboter) 
</t>
    </r>
    <r>
      <rPr>
        <sz val="10"/>
        <rFont val="Arial"/>
        <family val="2"/>
      </rPr>
      <t>Kosten für zu verlegene Kabel einschl. Einbau</t>
    </r>
  </si>
  <si>
    <r>
      <t xml:space="preserve">Bauschilder 
</t>
    </r>
    <r>
      <rPr>
        <sz val="10"/>
        <rFont val="Arial"/>
        <family val="2"/>
      </rPr>
      <t>mit Hinweis auf die Mittelherkunft vom Land Niedersachsen gemäß Publizitätsgrundsätzen des LSB</t>
    </r>
  </si>
  <si>
    <t>z.B. fest eingebaute Jalousien und Rolläden</t>
  </si>
  <si>
    <t xml:space="preserve">Förderfähig ist die verkehrstechnische Erschließung der Sportstätte auf dem vereinseigenen Grundstück  im Zusammenhang mit der Erstherstellung der Sportstätte. </t>
  </si>
  <si>
    <t xml:space="preserve">förderfähig in der Erstaustattung, bei Nachrüstung nur wenn sportlicher Bedarf (z.B. Online Sportangebote, elektr. Schießtechnik) nachgewiesen werden kann </t>
  </si>
  <si>
    <t xml:space="preserve">Förderfähig sind fest installierte elektronische Anzeigetafeln in der Erstherstellung bei Neu- und Erweiterungsbauten </t>
  </si>
  <si>
    <t>Förderfähig sind z.B. fest installierte Fahrradständer und fest installierte Abfallbehälter</t>
  </si>
  <si>
    <t>Einschl. Reinigung der Baustelle, 
wenn diese explizit beantragt worden ist (s. Baubeschreibung oder Angebot) und in der Rechnung der mit mindestens einem Gewerk beauftragten Baufirma enthalten ist</t>
  </si>
  <si>
    <r>
      <t xml:space="preserve">z.B. elektr. Schießanlagen 
</t>
    </r>
    <r>
      <rPr>
        <u val="singleAccounting"/>
        <sz val="10"/>
        <rFont val="Arial"/>
        <family val="2"/>
      </rPr>
      <t>nicht förderfähig</t>
    </r>
    <r>
      <rPr>
        <sz val="10"/>
        <rFont val="Arial"/>
        <family val="2"/>
      </rPr>
      <t xml:space="preserve"> sind Lichtpunktgewehre, Drucker und Preisschießsoftware </t>
    </r>
  </si>
  <si>
    <r>
      <t xml:space="preserve">Fahrradständer
</t>
    </r>
    <r>
      <rPr>
        <sz val="10"/>
        <rFont val="Arial"/>
        <family val="2"/>
      </rPr>
      <t xml:space="preserve">auf vereinseigenem Grundstück im Zuge der Erstherstellung oder Erweiterung eines Gebäudes.  </t>
    </r>
  </si>
  <si>
    <r>
      <t xml:space="preserve">Elektronische Schießanlagen
</t>
    </r>
    <r>
      <rPr>
        <sz val="10"/>
        <color indexed="8"/>
        <rFont val="Arial"/>
        <family val="2"/>
      </rPr>
      <t xml:space="preserve">einschließlich erforderlicher Tablets, die für die Bedienung der Anlage notwendig und  baulich mit der Anlage verbunden sind und einem Visualisierungsgerät (fest installierter Beamer oder Bildschirm). </t>
    </r>
  </si>
  <si>
    <t>Datum:</t>
  </si>
  <si>
    <t>z.B. Heizkörper, Heizkörperventile einschl. Smart-Home Technologie</t>
  </si>
  <si>
    <t>z.B.  Flutlichtanlagen einschließlich der Masten und Befestigungen. Nicht förderfähig sind Softwarelizenzen</t>
  </si>
  <si>
    <r>
      <t xml:space="preserve">Entwässerungsanlagen für Abwasser und Regenwasser
</t>
    </r>
    <r>
      <rPr>
        <sz val="10"/>
        <color indexed="8"/>
        <rFont val="Arial"/>
        <family val="2"/>
      </rPr>
      <t xml:space="preserve">auf dem vereinseigenen Grundstück, wenn diese überwiegend für den Vereinsbetrieb erforderlich sind. Ausgaben für Anschlüsse sind die Ausgaben für die Herstellung auf dem eigenen Grundstück. Darunter fallen auch alle Leitungen, die im Eigentum des Ver- und Entsorgungsunternehmens verbleiben, aber auf dem Vereinsgrundstück verlaufen und der Verein dafür die Kosten zu tragen hat.  </t>
    </r>
  </si>
  <si>
    <r>
      <t xml:space="preserve">Smart-Home Technologie 
</t>
    </r>
    <r>
      <rPr>
        <sz val="10"/>
        <rFont val="Arial"/>
        <family val="2"/>
      </rPr>
      <t xml:space="preserve">Anschaffung und Einbau von Smart-Home Technologie (fest mit einem Gebäude verbundene und dafür notwendige technische Anlagen/Gegenstände, z. B. spezielle Heizungsventile. Bewässerungsmodule) </t>
    </r>
  </si>
  <si>
    <r>
      <t xml:space="preserve">Software(-Lizenzen), Apps,  
lfd. Ausgaben Smart-Home-Technologie
</t>
    </r>
    <r>
      <rPr>
        <sz val="10"/>
        <rFont val="Arial"/>
        <family val="2"/>
      </rPr>
      <t>z.B. zur Steuerung von Flutlichtanlagen</t>
    </r>
    <r>
      <rPr>
        <b/>
        <sz val="10"/>
        <rFont val="Arial"/>
        <family val="2"/>
      </rPr>
      <t xml:space="preserve">
</t>
    </r>
  </si>
  <si>
    <t xml:space="preserve">Alarm-, Einbruchmelde- und Schließanlagen
</t>
  </si>
  <si>
    <r>
      <rPr>
        <b/>
        <sz val="10"/>
        <rFont val="Arial"/>
        <family val="2"/>
      </rPr>
      <t xml:space="preserve"> Schlüsseltransponder</t>
    </r>
    <r>
      <rPr>
        <sz val="10"/>
        <rFont val="Arial"/>
        <family val="2"/>
      </rPr>
      <t xml:space="preserve">
</t>
    </r>
  </si>
  <si>
    <r>
      <t xml:space="preserve">Brunnen- und Beregnungsanlagen für den Sportbetrieb
</t>
    </r>
    <r>
      <rPr>
        <sz val="10"/>
        <color indexed="8"/>
        <rFont val="Arial"/>
        <family val="2"/>
      </rPr>
      <t xml:space="preserve">einschließlich </t>
    </r>
    <r>
      <rPr>
        <u val="single"/>
        <sz val="10"/>
        <color indexed="8"/>
        <rFont val="Arial"/>
        <family val="2"/>
      </rPr>
      <t>fest installierter Pumpen</t>
    </r>
    <r>
      <rPr>
        <sz val="10"/>
        <color indexed="8"/>
        <rFont val="Arial"/>
        <family val="2"/>
      </rPr>
      <t xml:space="preserve"> </t>
    </r>
  </si>
  <si>
    <r>
      <t xml:space="preserve">Photovoltaik- und BHKW Anlagen
</t>
    </r>
    <r>
      <rPr>
        <sz val="10"/>
        <color indexed="8"/>
        <rFont val="Arial"/>
        <family val="2"/>
      </rPr>
      <t>Förderfähig ist nur der Anteil einer PV-Anlage, der den Eigenstromverbrauch des Sportvereins abdeckt</t>
    </r>
    <r>
      <rPr>
        <b/>
        <sz val="10"/>
        <color indexed="8"/>
        <rFont val="Arial"/>
        <family val="2"/>
      </rPr>
      <t xml:space="preserve"> </t>
    </r>
    <r>
      <rPr>
        <sz val="10"/>
        <color indexed="8"/>
        <rFont val="Arial"/>
        <family val="2"/>
      </rPr>
      <t xml:space="preserve">siehe Merkblatt "Förderung von erneuerbaren Energien" </t>
    </r>
  </si>
  <si>
    <r>
      <rPr>
        <b/>
        <u val="single"/>
        <sz val="11"/>
        <color indexed="17"/>
        <rFont val="Arial"/>
        <family val="2"/>
      </rPr>
      <t xml:space="preserve">Hinweis: </t>
    </r>
    <r>
      <rPr>
        <b/>
        <u val="single"/>
        <sz val="11"/>
        <color indexed="17"/>
        <rFont val="Arial"/>
        <family val="2"/>
      </rPr>
      <t xml:space="preserve">
</t>
    </r>
    <r>
      <rPr>
        <b/>
        <sz val="11"/>
        <color indexed="17"/>
        <rFont val="Arial"/>
        <family val="2"/>
      </rPr>
      <t xml:space="preserve">Die ausgefüllte DIN276 ist maßgeblich für die Antragstellung.
Zusätzlich hochgeladene Angebote werden nicht geprüft und sind für die Antragsprüfung nicht relevant. </t>
    </r>
  </si>
  <si>
    <t>Sonstiges zur KG 710</t>
  </si>
  <si>
    <t>Bitte hier die unter Sonstiges fallenden Maßnahmen aufführen</t>
  </si>
  <si>
    <r>
      <t>B</t>
    </r>
    <r>
      <rPr>
        <sz val="10"/>
        <color indexed="17"/>
        <rFont val="Arial"/>
        <family val="2"/>
      </rPr>
      <t xml:space="preserve">itte hier die unter Sonstiges fallenden Maßnahmen aufführen </t>
    </r>
    <r>
      <rPr>
        <sz val="10"/>
        <rFont val="Arial"/>
        <family val="2"/>
      </rPr>
      <t>z.B. Maulwurfsperren, Einfassung von Sportplätzen (Rasenkante)</t>
    </r>
  </si>
  <si>
    <t>Bitte hier die unter Sonstiges fallenden Maßnahmen aufführen z.B. Schornsteine</t>
  </si>
  <si>
    <t>z.B. Rohrleitungen, Sanitärobjekte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</si>
</sst>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407]_-;\-* #,##0.00\ [$€-407]_-;_-* &quot;-&quot;??\ [$€-407]_-;_-@_-"/>
    <numFmt numFmtId="167" formatCode="#,##0.00\ &quot;m²&quot;"/>
    <numFmt numFmtId="168" formatCode="0.00\ &quot;m²&quot;"/>
  </numFmts>
  <fonts count="74">
    <font>
      <sz val="11"/>
      <color theme="1"/>
      <name val="Calibri"/>
      <family val="2"/>
    </font>
    <font>
      <sz val="11"/>
      <color indexed="8"/>
      <name val="Arial"/>
      <family val="2"/>
    </font>
    <font>
      <sz val="11"/>
      <name val="Arial"/>
      <family val="2"/>
    </font>
    <font>
      <b/>
      <sz val="11"/>
      <name val="Arial"/>
      <family val="2"/>
    </font>
    <font>
      <b/>
      <sz val="12"/>
      <name val="Arial"/>
      <family val="2"/>
    </font>
    <font>
      <u val="single"/>
      <sz val="11"/>
      <name val="Arial"/>
      <family val="2"/>
    </font>
    <font>
      <b/>
      <u val="single"/>
      <sz val="11"/>
      <name val="Arial"/>
      <family val="2"/>
    </font>
    <font>
      <b/>
      <sz val="20"/>
      <name val="Arial"/>
      <family val="2"/>
    </font>
    <font>
      <b/>
      <sz val="10"/>
      <color indexed="8"/>
      <name val="Arial"/>
      <family val="2"/>
    </font>
    <font>
      <sz val="10"/>
      <color indexed="8"/>
      <name val="Arial"/>
      <family val="2"/>
    </font>
    <font>
      <b/>
      <u val="single"/>
      <sz val="10"/>
      <color indexed="10"/>
      <name val="Arial"/>
      <family val="2"/>
    </font>
    <font>
      <b/>
      <sz val="10"/>
      <name val="Arial"/>
      <family val="2"/>
    </font>
    <font>
      <sz val="10"/>
      <name val="Arial"/>
      <family val="2"/>
    </font>
    <font>
      <b/>
      <u val="single"/>
      <sz val="10"/>
      <name val="Arial"/>
      <family val="2"/>
    </font>
    <font>
      <b/>
      <u val="single"/>
      <sz val="10"/>
      <color indexed="8"/>
      <name val="Arial"/>
      <family val="2"/>
    </font>
    <font>
      <u val="single"/>
      <sz val="10"/>
      <color indexed="8"/>
      <name val="Arial"/>
      <family val="2"/>
    </font>
    <font>
      <sz val="10"/>
      <color indexed="10"/>
      <name val="Arial"/>
      <family val="2"/>
    </font>
    <font>
      <u val="singleAccounting"/>
      <sz val="10"/>
      <name val="Arial"/>
      <family val="2"/>
    </font>
    <font>
      <b/>
      <u val="single"/>
      <sz val="11"/>
      <color indexed="17"/>
      <name val="Arial"/>
      <family val="2"/>
    </font>
    <font>
      <b/>
      <sz val="11"/>
      <color indexed="17"/>
      <name val="Arial"/>
      <family val="2"/>
    </font>
    <font>
      <sz val="10"/>
      <color indexed="17"/>
      <name val="Arial"/>
      <family val="2"/>
    </font>
    <font>
      <sz val="11"/>
      <color indexed="8"/>
      <name val="Calibri"/>
      <family val="2"/>
    </font>
    <font>
      <sz val="11"/>
      <color indexed="9"/>
      <name val="Arial"/>
      <family val="2"/>
    </font>
    <font>
      <b/>
      <sz val="11"/>
      <color indexed="63"/>
      <name val="Arial"/>
      <family val="2"/>
    </font>
    <font>
      <b/>
      <sz val="11"/>
      <color indexed="52"/>
      <name val="Arial"/>
      <family val="2"/>
    </font>
    <font>
      <u val="single"/>
      <sz val="11"/>
      <color indexed="20"/>
      <name val="Calibri"/>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12"/>
      <name val="Calibri"/>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2"/>
      <color indexed="8"/>
      <name val="Calibri"/>
      <family val="2"/>
    </font>
    <font>
      <sz val="11"/>
      <color indexed="10"/>
      <name val="Calibri"/>
      <family val="2"/>
    </font>
    <font>
      <sz val="11"/>
      <name val="Calibri"/>
      <family val="2"/>
    </font>
    <font>
      <b/>
      <sz val="10"/>
      <color indexed="10"/>
      <name val="Arial"/>
      <family val="2"/>
    </font>
    <font>
      <b/>
      <sz val="11"/>
      <color indexed="8"/>
      <name val="Calibri"/>
      <family val="2"/>
    </font>
    <font>
      <b/>
      <sz val="18"/>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val="single"/>
      <sz val="11"/>
      <color theme="11"/>
      <name val="Calibri"/>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1"/>
      <color theme="10"/>
      <name val="Calibri"/>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2"/>
      <color theme="1"/>
      <name val="Calibri"/>
      <family val="2"/>
    </font>
    <font>
      <sz val="11"/>
      <color rgb="FFFF0000"/>
      <name val="Calibri"/>
      <family val="2"/>
    </font>
    <font>
      <sz val="10"/>
      <color theme="1"/>
      <name val="Arial"/>
      <family val="2"/>
    </font>
    <font>
      <b/>
      <sz val="10"/>
      <color rgb="FFFF0000"/>
      <name val="Arial"/>
      <family val="2"/>
    </font>
    <font>
      <b/>
      <sz val="10"/>
      <color theme="1"/>
      <name val="Arial"/>
      <family val="2"/>
    </font>
    <font>
      <sz val="10"/>
      <color rgb="FF008000"/>
      <name val="Arial"/>
      <family val="2"/>
    </font>
    <font>
      <b/>
      <sz val="18"/>
      <color theme="1"/>
      <name val="Arial"/>
      <family val="2"/>
    </font>
    <font>
      <b/>
      <u val="single"/>
      <sz val="11"/>
      <color rgb="FF00B050"/>
      <name val="Arial"/>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mediumGray"/>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gray125">
        <bgColor theme="1"/>
      </patternFill>
    </fill>
    <fill>
      <patternFill patternType="lightGray">
        <bgColor theme="1"/>
      </patternFill>
    </fill>
    <fill>
      <patternFill patternType="lightGray"/>
    </fill>
    <fill>
      <patternFill patternType="lightGray">
        <bgColor theme="0"/>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color indexed="63"/>
      </left>
      <right>
        <color indexed="63"/>
      </right>
      <top style="thin"/>
      <bottom style="thin"/>
    </border>
    <border>
      <left/>
      <right>
        <color indexed="63"/>
      </right>
      <top style="thin"/>
      <bottom>
        <color indexed="63"/>
      </bottom>
    </border>
    <border>
      <left/>
      <right style="thin"/>
      <top style="thin"/>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164"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165"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70">
    <xf numFmtId="0" fontId="0" fillId="0" borderId="0" xfId="0" applyFont="1" applyAlignment="1">
      <alignment/>
    </xf>
    <xf numFmtId="0" fontId="0" fillId="0" borderId="0" xfId="0" applyBorder="1" applyAlignment="1">
      <alignment/>
    </xf>
    <xf numFmtId="0" fontId="0" fillId="0" borderId="0" xfId="0" applyAlignment="1">
      <alignment vertical="center"/>
    </xf>
    <xf numFmtId="166" fontId="0" fillId="33" borderId="10" xfId="0" applyNumberFormat="1" applyFill="1" applyBorder="1" applyAlignment="1">
      <alignment/>
    </xf>
    <xf numFmtId="166" fontId="0" fillId="34" borderId="10" xfId="0" applyNumberFormat="1" applyFill="1" applyBorder="1" applyAlignment="1">
      <alignment/>
    </xf>
    <xf numFmtId="166" fontId="0" fillId="0" borderId="10" xfId="0" applyNumberFormat="1" applyBorder="1" applyAlignment="1">
      <alignment/>
    </xf>
    <xf numFmtId="166" fontId="0" fillId="0" borderId="10" xfId="0" applyNumberFormat="1" applyBorder="1" applyAlignment="1">
      <alignment vertical="center"/>
    </xf>
    <xf numFmtId="166" fontId="0" fillId="0" borderId="0" xfId="0" applyNumberFormat="1" applyAlignment="1">
      <alignment/>
    </xf>
    <xf numFmtId="44" fontId="0" fillId="33" borderId="10" xfId="59" applyFont="1" applyFill="1" applyBorder="1" applyAlignment="1">
      <alignment/>
    </xf>
    <xf numFmtId="44" fontId="0" fillId="34" borderId="10" xfId="59" applyFont="1" applyFill="1" applyBorder="1" applyAlignment="1">
      <alignment/>
    </xf>
    <xf numFmtId="44" fontId="0" fillId="35" borderId="10" xfId="59" applyFont="1" applyFill="1" applyBorder="1" applyAlignment="1">
      <alignment/>
    </xf>
    <xf numFmtId="44" fontId="0" fillId="0" borderId="10" xfId="59" applyFont="1" applyBorder="1" applyAlignment="1">
      <alignment vertical="center"/>
    </xf>
    <xf numFmtId="44" fontId="0" fillId="35" borderId="10" xfId="59" applyFont="1" applyFill="1" applyBorder="1" applyAlignment="1">
      <alignment vertical="center"/>
    </xf>
    <xf numFmtId="44" fontId="0" fillId="36" borderId="10" xfId="59" applyFont="1" applyFill="1" applyBorder="1" applyAlignment="1">
      <alignment vertical="center"/>
    </xf>
    <xf numFmtId="44" fontId="0" fillId="0" borderId="0" xfId="59" applyFont="1" applyAlignment="1">
      <alignment/>
    </xf>
    <xf numFmtId="44" fontId="65" fillId="0" borderId="0" xfId="59" applyFont="1" applyAlignment="1">
      <alignment/>
    </xf>
    <xf numFmtId="44" fontId="0" fillId="37" borderId="10" xfId="59" applyFont="1" applyFill="1" applyBorder="1" applyAlignment="1">
      <alignment/>
    </xf>
    <xf numFmtId="0" fontId="4" fillId="0" borderId="10" xfId="0" applyFont="1" applyBorder="1" applyAlignment="1">
      <alignment horizontal="center"/>
    </xf>
    <xf numFmtId="0" fontId="4"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2" fillId="0" borderId="10" xfId="0" applyFont="1" applyBorder="1" applyAlignment="1">
      <alignment horizontal="center"/>
    </xf>
    <xf numFmtId="0" fontId="5" fillId="0" borderId="10" xfId="0" applyFont="1" applyBorder="1" applyAlignment="1">
      <alignment horizontal="right"/>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36" borderId="10" xfId="0" applyFont="1" applyFill="1" applyBorder="1" applyAlignment="1">
      <alignment vertical="center" wrapText="1"/>
    </xf>
    <xf numFmtId="0" fontId="2" fillId="0" borderId="0" xfId="0" applyFont="1" applyAlignment="1">
      <alignment horizontal="center"/>
    </xf>
    <xf numFmtId="0" fontId="4" fillId="0" borderId="0" xfId="0" applyFont="1" applyAlignment="1">
      <alignment/>
    </xf>
    <xf numFmtId="0" fontId="3" fillId="0" borderId="10" xfId="0" applyFont="1" applyBorder="1" applyAlignment="1">
      <alignment vertical="center" wrapText="1"/>
    </xf>
    <xf numFmtId="0" fontId="6" fillId="0" borderId="10" xfId="0" applyFont="1" applyBorder="1" applyAlignment="1">
      <alignment vertical="center"/>
    </xf>
    <xf numFmtId="0" fontId="2" fillId="0" borderId="10" xfId="0" applyFont="1" applyBorder="1" applyAlignment="1">
      <alignment vertical="center"/>
    </xf>
    <xf numFmtId="0" fontId="2" fillId="0" borderId="0" xfId="0" applyFont="1" applyAlignment="1">
      <alignment/>
    </xf>
    <xf numFmtId="0" fontId="3" fillId="0" borderId="10" xfId="0" applyFont="1" applyBorder="1" applyAlignment="1">
      <alignment horizontal="center" vertical="center" wrapText="1"/>
    </xf>
    <xf numFmtId="166" fontId="0" fillId="34" borderId="10" xfId="0" applyNumberFormat="1" applyFill="1" applyBorder="1" applyAlignment="1">
      <alignment vertical="center" wrapText="1"/>
    </xf>
    <xf numFmtId="0" fontId="2" fillId="0" borderId="10" xfId="0" applyFont="1" applyBorder="1" applyAlignment="1">
      <alignment horizontal="center" vertical="center" wrapText="1"/>
    </xf>
    <xf numFmtId="44" fontId="0" fillId="35" borderId="10" xfId="59" applyFont="1" applyFill="1" applyBorder="1" applyAlignment="1">
      <alignment vertical="center" wrapText="1"/>
    </xf>
    <xf numFmtId="166" fontId="0" fillId="0" borderId="10" xfId="0" applyNumberFormat="1" applyBorder="1" applyAlignment="1">
      <alignment vertical="center" wrapText="1"/>
    </xf>
    <xf numFmtId="0" fontId="0" fillId="0" borderId="0" xfId="0" applyAlignment="1">
      <alignment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44" fontId="0" fillId="34" borderId="10" xfId="59"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4" fontId="0" fillId="33" borderId="10" xfId="59" applyFont="1" applyFill="1" applyBorder="1" applyAlignment="1">
      <alignment vertical="center" wrapText="1"/>
    </xf>
    <xf numFmtId="166" fontId="0" fillId="33" borderId="10" xfId="0" applyNumberFormat="1" applyFill="1" applyBorder="1" applyAlignment="1">
      <alignment vertical="center" wrapText="1"/>
    </xf>
    <xf numFmtId="44" fontId="0" fillId="38" borderId="10" xfId="59" applyFont="1" applyFill="1" applyBorder="1" applyAlignment="1">
      <alignment vertical="center" wrapText="1"/>
    </xf>
    <xf numFmtId="166" fontId="0" fillId="39" borderId="10" xfId="0" applyNumberFormat="1" applyFill="1" applyBorder="1" applyAlignment="1">
      <alignment vertical="center" wrapText="1"/>
    </xf>
    <xf numFmtId="166" fontId="0" fillId="36" borderId="10" xfId="0" applyNumberFormat="1" applyFill="1" applyBorder="1" applyAlignment="1">
      <alignment vertical="center" wrapText="1"/>
    </xf>
    <xf numFmtId="44" fontId="0" fillId="39" borderId="10" xfId="59" applyFont="1" applyFill="1" applyBorder="1" applyAlignment="1">
      <alignment vertical="center" wrapText="1"/>
    </xf>
    <xf numFmtId="44" fontId="0" fillId="37" borderId="10" xfId="59"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44" fontId="0" fillId="0" borderId="0" xfId="59" applyFont="1" applyAlignment="1">
      <alignment vertical="center" wrapText="1"/>
    </xf>
    <xf numFmtId="166" fontId="0" fillId="0" borderId="0" xfId="0" applyNumberFormat="1" applyAlignment="1">
      <alignment vertical="center" wrapText="1"/>
    </xf>
    <xf numFmtId="44" fontId="0" fillId="0" borderId="10" xfId="59" applyFont="1" applyBorder="1" applyAlignment="1">
      <alignment vertical="center" wrapText="1"/>
    </xf>
    <xf numFmtId="44" fontId="0" fillId="36" borderId="10" xfId="59" applyFont="1" applyFill="1" applyBorder="1" applyAlignment="1">
      <alignment vertical="center" wrapText="1"/>
    </xf>
    <xf numFmtId="0" fontId="0" fillId="0" borderId="0" xfId="0"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44" fontId="0" fillId="39" borderId="11" xfId="59" applyFont="1" applyFill="1" applyBorder="1" applyAlignment="1">
      <alignment vertical="center" wrapText="1"/>
    </xf>
    <xf numFmtId="166" fontId="0" fillId="39" borderId="11" xfId="0" applyNumberFormat="1" applyFill="1" applyBorder="1" applyAlignment="1">
      <alignment vertical="center" wrapText="1"/>
    </xf>
    <xf numFmtId="0" fontId="3" fillId="0" borderId="10" xfId="0" applyFont="1" applyBorder="1" applyAlignment="1">
      <alignment horizontal="left" vertical="center" wrapText="1"/>
    </xf>
    <xf numFmtId="0" fontId="2" fillId="0" borderId="12" xfId="0" applyFont="1" applyBorder="1" applyAlignment="1">
      <alignment horizontal="center" vertical="center" wrapText="1"/>
    </xf>
    <xf numFmtId="0" fontId="5" fillId="0" borderId="12" xfId="0" applyFont="1" applyBorder="1" applyAlignment="1">
      <alignment horizontal="right" vertical="center" wrapText="1"/>
    </xf>
    <xf numFmtId="44" fontId="0" fillId="37" borderId="12" xfId="59" applyFont="1" applyFill="1" applyBorder="1" applyAlignment="1">
      <alignment vertical="center" wrapText="1"/>
    </xf>
    <xf numFmtId="166" fontId="0" fillId="36" borderId="12" xfId="0" applyNumberFormat="1" applyFill="1" applyBorder="1" applyAlignment="1">
      <alignment vertical="center" wrapText="1"/>
    </xf>
    <xf numFmtId="0" fontId="3" fillId="36" borderId="13"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Border="1" applyAlignment="1">
      <alignment vertical="center" wrapText="1"/>
    </xf>
    <xf numFmtId="44" fontId="0" fillId="33" borderId="11" xfId="59" applyFont="1" applyFill="1" applyBorder="1" applyAlignment="1">
      <alignment vertical="center" wrapText="1"/>
    </xf>
    <xf numFmtId="166" fontId="0" fillId="33" borderId="11" xfId="0" applyNumberFormat="1" applyFill="1" applyBorder="1" applyAlignment="1">
      <alignment vertical="center" wrapText="1"/>
    </xf>
    <xf numFmtId="0" fontId="3"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6" fillId="0" borderId="14" xfId="0" applyFont="1" applyBorder="1" applyAlignment="1">
      <alignment horizontal="right" vertical="center" wrapText="1"/>
    </xf>
    <xf numFmtId="44" fontId="0" fillId="34" borderId="14" xfId="59" applyFont="1" applyFill="1" applyBorder="1" applyAlignment="1">
      <alignment vertical="center" wrapText="1"/>
    </xf>
    <xf numFmtId="166" fontId="0" fillId="0" borderId="14" xfId="0" applyNumberFormat="1" applyBorder="1" applyAlignment="1">
      <alignment vertical="center" wrapText="1"/>
    </xf>
    <xf numFmtId="0" fontId="3" fillId="36" borderId="10" xfId="0" applyFont="1" applyFill="1" applyBorder="1" applyAlignment="1">
      <alignment vertical="center" wrapText="1"/>
    </xf>
    <xf numFmtId="166" fontId="0" fillId="40" borderId="10" xfId="0" applyNumberFormat="1" applyFill="1" applyBorder="1" applyAlignment="1">
      <alignment vertical="center" wrapText="1"/>
    </xf>
    <xf numFmtId="44" fontId="0" fillId="0" borderId="14" xfId="59" applyFont="1" applyBorder="1" applyAlignment="1">
      <alignment vertical="center" wrapText="1"/>
    </xf>
    <xf numFmtId="0" fontId="3" fillId="0" borderId="12" xfId="0" applyFont="1" applyBorder="1" applyAlignment="1">
      <alignment horizontal="center" vertical="center" wrapText="1"/>
    </xf>
    <xf numFmtId="44" fontId="0" fillId="35" borderId="12" xfId="59" applyFont="1" applyFill="1" applyBorder="1" applyAlignment="1">
      <alignment vertical="center" wrapText="1"/>
    </xf>
    <xf numFmtId="166" fontId="0" fillId="0" borderId="12" xfId="0" applyNumberFormat="1" applyBorder="1" applyAlignment="1">
      <alignment vertical="center" wrapText="1"/>
    </xf>
    <xf numFmtId="44" fontId="66" fillId="0" borderId="10" xfId="59" applyFont="1" applyBorder="1" applyAlignment="1">
      <alignment vertical="center" wrapText="1"/>
    </xf>
    <xf numFmtId="166" fontId="66" fillId="0" borderId="10" xfId="0" applyNumberFormat="1" applyFont="1" applyBorder="1" applyAlignment="1">
      <alignment vertical="center" wrapText="1"/>
    </xf>
    <xf numFmtId="0" fontId="5" fillId="36" borderId="10" xfId="0" applyFont="1" applyFill="1" applyBorder="1" applyAlignment="1">
      <alignment horizontal="right" vertical="center" wrapText="1"/>
    </xf>
    <xf numFmtId="0" fontId="2" fillId="36" borderId="10" xfId="0" applyFont="1" applyFill="1" applyBorder="1" applyAlignment="1">
      <alignment horizontal="center" vertical="center" wrapText="1"/>
    </xf>
    <xf numFmtId="166" fontId="42" fillId="36" borderId="10" xfId="0" applyNumberFormat="1" applyFont="1" applyFill="1" applyBorder="1" applyAlignment="1">
      <alignment vertical="center" wrapText="1"/>
    </xf>
    <xf numFmtId="166" fontId="42" fillId="34" borderId="11" xfId="0" applyNumberFormat="1" applyFont="1" applyFill="1" applyBorder="1" applyAlignment="1">
      <alignment vertical="center" wrapText="1"/>
    </xf>
    <xf numFmtId="0" fontId="3" fillId="36" borderId="10" xfId="0" applyFont="1" applyFill="1" applyBorder="1" applyAlignment="1">
      <alignment horizontal="center" vertical="center" wrapText="1"/>
    </xf>
    <xf numFmtId="44" fontId="42" fillId="34" borderId="11" xfId="59" applyFont="1" applyFill="1" applyBorder="1" applyAlignment="1">
      <alignment horizontal="center" vertical="center" wrapText="1"/>
    </xf>
    <xf numFmtId="44" fontId="42" fillId="35" borderId="10" xfId="59" applyFont="1" applyFill="1" applyBorder="1" applyAlignment="1">
      <alignment vertical="center" wrapText="1"/>
    </xf>
    <xf numFmtId="0" fontId="2" fillId="0" borderId="15" xfId="0" applyFont="1" applyBorder="1" applyAlignment="1">
      <alignment horizontal="center"/>
    </xf>
    <xf numFmtId="0" fontId="5" fillId="0" borderId="15" xfId="0" applyFont="1" applyBorder="1" applyAlignment="1">
      <alignment horizontal="right"/>
    </xf>
    <xf numFmtId="44" fontId="0" fillId="36" borderId="15" xfId="59" applyFont="1" applyFill="1" applyBorder="1" applyAlignment="1">
      <alignment/>
    </xf>
    <xf numFmtId="166" fontId="0" fillId="0" borderId="15" xfId="0" applyNumberFormat="1" applyBorder="1" applyAlignment="1">
      <alignment/>
    </xf>
    <xf numFmtId="0" fontId="2" fillId="0" borderId="10" xfId="0" applyFont="1" applyBorder="1" applyAlignment="1">
      <alignment/>
    </xf>
    <xf numFmtId="166" fontId="67" fillId="34" borderId="10" xfId="0" applyNumberFormat="1" applyFont="1" applyFill="1" applyBorder="1" applyAlignment="1">
      <alignment horizontal="center"/>
    </xf>
    <xf numFmtId="166" fontId="67" fillId="34" borderId="10" xfId="0" applyNumberFormat="1" applyFont="1" applyFill="1" applyBorder="1" applyAlignment="1">
      <alignment horizontal="center" vertical="center" wrapText="1"/>
    </xf>
    <xf numFmtId="166" fontId="68" fillId="36" borderId="10" xfId="0" applyNumberFormat="1" applyFont="1" applyFill="1" applyBorder="1" applyAlignment="1">
      <alignment horizontal="center" vertical="center" wrapText="1"/>
    </xf>
    <xf numFmtId="166" fontId="67" fillId="36" borderId="10" xfId="0" applyNumberFormat="1" applyFont="1" applyFill="1" applyBorder="1" applyAlignment="1">
      <alignment horizontal="center" vertical="center" wrapText="1"/>
    </xf>
    <xf numFmtId="166" fontId="12" fillId="34" borderId="10" xfId="0" applyNumberFormat="1" applyFont="1" applyFill="1" applyBorder="1" applyAlignment="1">
      <alignment horizontal="center" vertical="center" wrapText="1"/>
    </xf>
    <xf numFmtId="166" fontId="12" fillId="36" borderId="10" xfId="0" applyNumberFormat="1" applyFont="1" applyFill="1" applyBorder="1" applyAlignment="1">
      <alignment horizontal="center" vertical="center" wrapText="1"/>
    </xf>
    <xf numFmtId="166" fontId="16" fillId="36" borderId="10" xfId="0" applyNumberFormat="1" applyFont="1" applyFill="1" applyBorder="1" applyAlignment="1">
      <alignment horizontal="center" vertical="center" wrapText="1"/>
    </xf>
    <xf numFmtId="0" fontId="67" fillId="0" borderId="15" xfId="0" applyFont="1" applyBorder="1" applyAlignment="1">
      <alignment horizontal="center"/>
    </xf>
    <xf numFmtId="0" fontId="67" fillId="0" borderId="0" xfId="0" applyFont="1" applyAlignment="1">
      <alignment horizontal="center"/>
    </xf>
    <xf numFmtId="0" fontId="67" fillId="0" borderId="0" xfId="0" applyFont="1" applyAlignment="1">
      <alignment horizontal="center" vertical="center"/>
    </xf>
    <xf numFmtId="0" fontId="69" fillId="7" borderId="0" xfId="0" applyFont="1" applyFill="1" applyBorder="1" applyAlignment="1">
      <alignment horizontal="center" vertical="top" wrapText="1"/>
    </xf>
    <xf numFmtId="0" fontId="52" fillId="0" borderId="0" xfId="0" applyFont="1" applyAlignment="1">
      <alignment wrapText="1"/>
    </xf>
    <xf numFmtId="166" fontId="70" fillId="34"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69" fillId="4" borderId="10" xfId="0" applyFont="1" applyFill="1" applyBorder="1" applyAlignment="1">
      <alignment horizontal="center" vertical="top" wrapText="1"/>
    </xf>
    <xf numFmtId="0" fontId="69" fillId="7" borderId="10" xfId="0" applyFont="1" applyFill="1" applyBorder="1" applyAlignment="1">
      <alignment horizontal="center" vertical="top" wrapText="1"/>
    </xf>
    <xf numFmtId="0" fontId="67" fillId="7" borderId="10" xfId="0" applyFont="1" applyFill="1" applyBorder="1" applyAlignment="1">
      <alignment horizontal="center" vertical="top" wrapText="1"/>
    </xf>
    <xf numFmtId="0" fontId="11" fillId="4" borderId="10" xfId="0" applyFont="1" applyFill="1" applyBorder="1" applyAlignment="1">
      <alignment horizontal="center" vertical="top" wrapText="1"/>
    </xf>
    <xf numFmtId="49" fontId="2" fillId="0" borderId="16"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166" fontId="67" fillId="36" borderId="12" xfId="0" applyNumberFormat="1" applyFont="1" applyFill="1" applyBorder="1" applyAlignment="1">
      <alignment horizontal="center" vertical="center" wrapText="1"/>
    </xf>
    <xf numFmtId="166" fontId="67" fillId="36" borderId="18" xfId="0" applyNumberFormat="1" applyFont="1" applyFill="1" applyBorder="1" applyAlignment="1">
      <alignment horizontal="center" vertical="center" wrapText="1"/>
    </xf>
    <xf numFmtId="166" fontId="67" fillId="36" borderId="11" xfId="0" applyNumberFormat="1" applyFont="1" applyFill="1" applyBorder="1" applyAlignment="1">
      <alignment horizontal="center" vertical="center" wrapText="1"/>
    </xf>
    <xf numFmtId="44" fontId="52" fillId="0" borderId="12" xfId="59" applyFont="1" applyBorder="1" applyAlignment="1">
      <alignment horizontal="center" vertical="center" wrapText="1"/>
    </xf>
    <xf numFmtId="44" fontId="52" fillId="0" borderId="11" xfId="59" applyFont="1" applyBorder="1" applyAlignment="1">
      <alignment horizontal="center" vertical="center" wrapText="1"/>
    </xf>
    <xf numFmtId="166" fontId="52" fillId="0" borderId="12" xfId="0" applyNumberFormat="1" applyFont="1" applyBorder="1" applyAlignment="1">
      <alignment horizontal="center" wrapText="1"/>
    </xf>
    <xf numFmtId="166" fontId="52" fillId="0" borderId="11" xfId="0" applyNumberFormat="1" applyFont="1" applyBorder="1" applyAlignment="1">
      <alignment horizontal="center" wrapText="1"/>
    </xf>
    <xf numFmtId="44" fontId="52" fillId="0" borderId="10" xfId="59" applyFont="1" applyBorder="1" applyAlignment="1">
      <alignment horizontal="center" vertical="center" wrapText="1"/>
    </xf>
    <xf numFmtId="166" fontId="69" fillId="0" borderId="12" xfId="0" applyNumberFormat="1" applyFont="1" applyBorder="1" applyAlignment="1">
      <alignment horizontal="center" vertical="center" wrapText="1"/>
    </xf>
    <xf numFmtId="166" fontId="69" fillId="0" borderId="11" xfId="0" applyNumberFormat="1" applyFont="1" applyBorder="1" applyAlignment="1">
      <alignment horizontal="center" vertical="center" wrapText="1"/>
    </xf>
    <xf numFmtId="166" fontId="67" fillId="34" borderId="12" xfId="0" applyNumberFormat="1" applyFont="1" applyFill="1" applyBorder="1" applyAlignment="1">
      <alignment horizontal="center" vertical="center" wrapText="1"/>
    </xf>
    <xf numFmtId="166" fontId="67" fillId="34" borderId="18" xfId="0" applyNumberFormat="1" applyFont="1" applyFill="1" applyBorder="1" applyAlignment="1">
      <alignment horizontal="center" vertical="center" wrapText="1"/>
    </xf>
    <xf numFmtId="166" fontId="67" fillId="34" borderId="11" xfId="0" applyNumberFormat="1" applyFont="1" applyFill="1" applyBorder="1" applyAlignment="1">
      <alignment horizontal="center" vertical="center" wrapText="1"/>
    </xf>
    <xf numFmtId="166" fontId="67" fillId="0" borderId="12" xfId="0" applyNumberFormat="1" applyFont="1" applyBorder="1" applyAlignment="1">
      <alignment horizontal="center" vertical="center" wrapText="1"/>
    </xf>
    <xf numFmtId="166" fontId="67" fillId="0" borderId="11" xfId="0" applyNumberFormat="1" applyFont="1" applyBorder="1" applyAlignment="1">
      <alignment horizontal="center" vertical="center" wrapText="1"/>
    </xf>
    <xf numFmtId="0" fontId="3" fillId="0" borderId="10" xfId="0" applyFont="1" applyBorder="1" applyAlignment="1">
      <alignment horizontal="center" vertical="center" wrapText="1"/>
    </xf>
    <xf numFmtId="166" fontId="52" fillId="0" borderId="10" xfId="0" applyNumberFormat="1" applyFont="1" applyBorder="1" applyAlignment="1">
      <alignment horizontal="center" vertical="center" wrapText="1"/>
    </xf>
    <xf numFmtId="0" fontId="52" fillId="0" borderId="13" xfId="0" applyFont="1" applyBorder="1" applyAlignment="1">
      <alignment horizontal="left" vertical="center" wrapText="1"/>
    </xf>
    <xf numFmtId="0" fontId="52" fillId="0" borderId="19" xfId="0" applyFont="1" applyBorder="1" applyAlignment="1">
      <alignment horizontal="left" vertical="center" wrapText="1"/>
    </xf>
    <xf numFmtId="0" fontId="8" fillId="4" borderId="10" xfId="0" applyFont="1" applyFill="1" applyBorder="1" applyAlignment="1">
      <alignment horizontal="center" vertical="top" wrapText="1"/>
    </xf>
    <xf numFmtId="0" fontId="69" fillId="4" borderId="10" xfId="0" applyFont="1" applyFill="1" applyBorder="1" applyAlignment="1">
      <alignment horizontal="center" vertical="center" wrapText="1"/>
    </xf>
    <xf numFmtId="0" fontId="71" fillId="4" borderId="10" xfId="0" applyFont="1" applyFill="1" applyBorder="1" applyAlignment="1">
      <alignment horizontal="center" vertical="center"/>
    </xf>
    <xf numFmtId="0" fontId="69" fillId="7" borderId="10" xfId="0" applyFont="1" applyFill="1" applyBorder="1" applyAlignment="1">
      <alignment horizontal="center" vertical="top"/>
    </xf>
    <xf numFmtId="0" fontId="12" fillId="7" borderId="10" xfId="0" applyFont="1" applyFill="1" applyBorder="1" applyAlignment="1">
      <alignment horizontal="center" vertical="top" wrapText="1"/>
    </xf>
    <xf numFmtId="0" fontId="71" fillId="7" borderId="10" xfId="0" applyFont="1" applyFill="1" applyBorder="1" applyAlignment="1">
      <alignment horizontal="center" vertical="center"/>
    </xf>
    <xf numFmtId="0" fontId="11" fillId="7" borderId="1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69" fillId="7" borderId="10" xfId="0" applyFont="1" applyFill="1" applyBorder="1" applyAlignment="1">
      <alignment horizontal="center" vertical="center" wrapText="1"/>
    </xf>
    <xf numFmtId="0" fontId="11" fillId="7" borderId="10" xfId="0" applyFont="1" applyFill="1" applyBorder="1" applyAlignment="1">
      <alignment horizontal="center" vertical="top" wrapText="1"/>
    </xf>
    <xf numFmtId="0" fontId="9" fillId="7" borderId="10" xfId="0" applyFont="1" applyFill="1" applyBorder="1" applyAlignment="1">
      <alignment horizontal="center" vertical="top" wrapText="1"/>
    </xf>
    <xf numFmtId="166" fontId="52" fillId="0" borderId="10" xfId="0" applyNumberFormat="1" applyFont="1" applyBorder="1" applyAlignment="1">
      <alignment horizontal="center" wrapText="1"/>
    </xf>
    <xf numFmtId="0" fontId="52" fillId="36" borderId="13" xfId="0" applyFont="1" applyFill="1" applyBorder="1" applyAlignment="1">
      <alignment horizontal="left" vertical="center" wrapText="1"/>
    </xf>
    <xf numFmtId="0" fontId="52" fillId="36" borderId="19" xfId="0" applyFont="1" applyFill="1" applyBorder="1" applyAlignment="1">
      <alignment horizontal="left" vertical="center" wrapText="1"/>
    </xf>
    <xf numFmtId="49" fontId="3" fillId="0" borderId="20" xfId="0" applyNumberFormat="1" applyFont="1" applyBorder="1" applyAlignment="1">
      <alignment horizontal="left" vertical="center" wrapText="1"/>
    </xf>
    <xf numFmtId="0" fontId="7" fillId="0" borderId="10" xfId="0" applyFont="1" applyBorder="1" applyAlignment="1">
      <alignment horizontal="center" vertical="top"/>
    </xf>
    <xf numFmtId="0" fontId="2" fillId="0" borderId="10" xfId="0" applyFont="1" applyBorder="1" applyAlignment="1">
      <alignment horizontal="center" vertical="top"/>
    </xf>
    <xf numFmtId="0" fontId="3" fillId="0" borderId="10" xfId="0" applyFont="1" applyBorder="1" applyAlignment="1">
      <alignment horizontal="left" vertical="center"/>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67" fillId="4" borderId="10" xfId="0" applyFont="1" applyFill="1" applyBorder="1" applyAlignment="1">
      <alignment horizontal="center" vertical="top"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7" borderId="10" xfId="0" applyFont="1" applyFill="1" applyBorder="1" applyAlignment="1">
      <alignment horizontal="center" vertical="top" wrapText="1"/>
    </xf>
    <xf numFmtId="0" fontId="8" fillId="4" borderId="10" xfId="0" applyFont="1" applyFill="1" applyBorder="1" applyAlignment="1">
      <alignment horizontal="center" vertical="center" wrapText="1"/>
    </xf>
    <xf numFmtId="0" fontId="72" fillId="0" borderId="0" xfId="0" applyFont="1" applyBorder="1" applyAlignment="1">
      <alignment horizontal="left" vertical="center" wrapText="1"/>
    </xf>
    <xf numFmtId="44" fontId="73" fillId="0" borderId="13" xfId="59" applyFont="1" applyBorder="1" applyAlignment="1">
      <alignment horizontal="center" vertical="center"/>
    </xf>
    <xf numFmtId="44" fontId="73" fillId="0" borderId="19" xfId="59"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64"/>
  <sheetViews>
    <sheetView tabSelected="1" view="pageBreakPreview" zoomScale="85" zoomScaleNormal="85" zoomScaleSheetLayoutView="85" workbookViewId="0" topLeftCell="A297">
      <selection activeCell="B168" sqref="B168"/>
    </sheetView>
  </sheetViews>
  <sheetFormatPr defaultColWidth="11.421875" defaultRowHeight="15"/>
  <cols>
    <col min="1" max="1" width="5.7109375" style="26" customWidth="1"/>
    <col min="2" max="2" width="43.57421875" style="31" customWidth="1"/>
    <col min="3" max="3" width="20.7109375" style="14" customWidth="1"/>
    <col min="4" max="4" width="20.7109375" style="7" customWidth="1"/>
    <col min="5" max="5" width="30.140625" style="104" customWidth="1"/>
  </cols>
  <sheetData>
    <row r="1" spans="1:5" ht="30" customHeight="1">
      <c r="A1" s="151" t="s">
        <v>389</v>
      </c>
      <c r="B1" s="152"/>
      <c r="C1" s="152"/>
      <c r="D1" s="152"/>
      <c r="E1" s="152"/>
    </row>
    <row r="2" spans="1:5" ht="57.75" customHeight="1">
      <c r="A2" s="154" t="s">
        <v>391</v>
      </c>
      <c r="B2" s="155"/>
      <c r="C2" s="155"/>
      <c r="D2" s="155"/>
      <c r="E2" s="155"/>
    </row>
    <row r="3" spans="1:5" ht="21.75" customHeight="1">
      <c r="A3" s="153" t="s">
        <v>448</v>
      </c>
      <c r="B3" s="153"/>
      <c r="C3" s="153"/>
      <c r="D3" s="153"/>
      <c r="E3" s="153"/>
    </row>
    <row r="4" spans="1:5" ht="34.5" customHeight="1">
      <c r="A4" s="138" t="s">
        <v>398</v>
      </c>
      <c r="B4" s="138"/>
      <c r="C4" s="138"/>
      <c r="D4" s="141" t="s">
        <v>399</v>
      </c>
      <c r="E4" s="141"/>
    </row>
    <row r="5" spans="1:5" ht="40.5" customHeight="1">
      <c r="A5" s="110" t="s">
        <v>427</v>
      </c>
      <c r="B5" s="110"/>
      <c r="C5" s="110"/>
      <c r="D5" s="111" t="s">
        <v>415</v>
      </c>
      <c r="E5" s="111"/>
    </row>
    <row r="6" spans="1:5" ht="51.75" customHeight="1">
      <c r="A6" s="110" t="s">
        <v>439</v>
      </c>
      <c r="B6" s="110"/>
      <c r="C6" s="110"/>
      <c r="D6" s="111"/>
      <c r="E6" s="111"/>
    </row>
    <row r="7" spans="1:5" ht="85.5" customHeight="1">
      <c r="A7" s="156" t="s">
        <v>449</v>
      </c>
      <c r="B7" s="156"/>
      <c r="C7" s="156"/>
      <c r="D7" s="111" t="s">
        <v>450</v>
      </c>
      <c r="E7" s="111"/>
    </row>
    <row r="8" spans="1:5" ht="69" customHeight="1">
      <c r="A8" s="110" t="s">
        <v>462</v>
      </c>
      <c r="B8" s="110"/>
      <c r="C8" s="110"/>
      <c r="D8" s="111" t="s">
        <v>440</v>
      </c>
      <c r="E8" s="139"/>
    </row>
    <row r="9" spans="1:5" ht="45.75" customHeight="1">
      <c r="A9" s="110" t="s">
        <v>401</v>
      </c>
      <c r="B9" s="110"/>
      <c r="C9" s="110"/>
      <c r="D9" s="111" t="s">
        <v>416</v>
      </c>
      <c r="E9" s="111"/>
    </row>
    <row r="10" spans="1:6" ht="15">
      <c r="A10" s="110" t="s">
        <v>410</v>
      </c>
      <c r="B10" s="110"/>
      <c r="C10" s="110"/>
      <c r="D10" s="139" t="s">
        <v>411</v>
      </c>
      <c r="E10" s="139"/>
      <c r="F10" s="1"/>
    </row>
    <row r="11" spans="1:6" ht="53.25" customHeight="1">
      <c r="A11" s="136" t="s">
        <v>451</v>
      </c>
      <c r="B11" s="110"/>
      <c r="C11" s="110"/>
      <c r="D11" s="161" t="s">
        <v>447</v>
      </c>
      <c r="E11" s="111"/>
      <c r="F11" s="106"/>
    </row>
    <row r="12" spans="1:5" ht="45.75" customHeight="1">
      <c r="A12" s="110" t="s">
        <v>463</v>
      </c>
      <c r="B12" s="110"/>
      <c r="C12" s="110"/>
      <c r="D12" s="111" t="s">
        <v>420</v>
      </c>
      <c r="E12" s="111"/>
    </row>
    <row r="13" spans="1:5" ht="57" customHeight="1">
      <c r="A13" s="110" t="s">
        <v>452</v>
      </c>
      <c r="B13" s="110"/>
      <c r="C13" s="110"/>
      <c r="D13" s="146" t="s">
        <v>453</v>
      </c>
      <c r="E13" s="112"/>
    </row>
    <row r="14" spans="1:5" ht="45.75" customHeight="1">
      <c r="A14" s="110" t="s">
        <v>404</v>
      </c>
      <c r="B14" s="110"/>
      <c r="C14" s="110"/>
      <c r="D14" s="112" t="s">
        <v>403</v>
      </c>
      <c r="E14" s="112"/>
    </row>
    <row r="15" spans="1:5" ht="45.75" customHeight="1">
      <c r="A15" s="110" t="s">
        <v>421</v>
      </c>
      <c r="B15" s="110"/>
      <c r="C15" s="110"/>
      <c r="D15" s="111" t="s">
        <v>419</v>
      </c>
      <c r="E15" s="112"/>
    </row>
    <row r="16" spans="1:5" ht="30" customHeight="1">
      <c r="A16" s="113" t="s">
        <v>461</v>
      </c>
      <c r="B16" s="110"/>
      <c r="C16" s="110"/>
      <c r="D16" s="140" t="s">
        <v>460</v>
      </c>
      <c r="E16" s="140"/>
    </row>
    <row r="17" spans="1:5" ht="53.25" customHeight="1">
      <c r="A17" s="113" t="s">
        <v>488</v>
      </c>
      <c r="B17" s="110"/>
      <c r="C17" s="110"/>
      <c r="D17" s="140" t="s">
        <v>489</v>
      </c>
      <c r="E17" s="140"/>
    </row>
    <row r="18" spans="1:5" ht="57.75" customHeight="1">
      <c r="A18" s="113" t="s">
        <v>486</v>
      </c>
      <c r="B18" s="110"/>
      <c r="C18" s="110"/>
      <c r="D18" s="145" t="s">
        <v>487</v>
      </c>
      <c r="E18" s="140"/>
    </row>
    <row r="19" spans="1:5" ht="19.5" customHeight="1">
      <c r="A19" s="113" t="s">
        <v>464</v>
      </c>
      <c r="B19" s="110"/>
      <c r="C19" s="110"/>
      <c r="D19" s="140" t="s">
        <v>446</v>
      </c>
      <c r="E19" s="140"/>
    </row>
    <row r="20" spans="1:5" ht="19.5" customHeight="1">
      <c r="A20" s="113" t="s">
        <v>429</v>
      </c>
      <c r="B20" s="110"/>
      <c r="C20" s="110"/>
      <c r="D20" s="145" t="s">
        <v>430</v>
      </c>
      <c r="E20" s="140"/>
    </row>
    <row r="21" spans="1:5" ht="46.5" customHeight="1">
      <c r="A21" s="113" t="s">
        <v>470</v>
      </c>
      <c r="B21" s="110"/>
      <c r="C21" s="110"/>
      <c r="D21" s="140" t="s">
        <v>424</v>
      </c>
      <c r="E21" s="140"/>
    </row>
    <row r="22" spans="1:5" ht="70.5" customHeight="1">
      <c r="A22" s="113" t="s">
        <v>425</v>
      </c>
      <c r="B22" s="110"/>
      <c r="C22" s="110"/>
      <c r="D22" s="140" t="s">
        <v>426</v>
      </c>
      <c r="E22" s="140"/>
    </row>
    <row r="23" spans="1:5" ht="54" customHeight="1">
      <c r="A23" s="110" t="s">
        <v>454</v>
      </c>
      <c r="B23" s="110"/>
      <c r="C23" s="110"/>
      <c r="D23" s="140" t="s">
        <v>434</v>
      </c>
      <c r="E23" s="140"/>
    </row>
    <row r="24" spans="1:5" ht="23.25">
      <c r="A24" s="138" t="s">
        <v>398</v>
      </c>
      <c r="B24" s="138"/>
      <c r="C24" s="138"/>
      <c r="D24" s="141" t="s">
        <v>399</v>
      </c>
      <c r="E24" s="141"/>
    </row>
    <row r="25" spans="1:6" ht="33" customHeight="1">
      <c r="A25" s="162" t="s">
        <v>490</v>
      </c>
      <c r="B25" s="137"/>
      <c r="C25" s="137"/>
      <c r="D25" s="144" t="s">
        <v>438</v>
      </c>
      <c r="E25" s="144"/>
      <c r="F25" s="1"/>
    </row>
    <row r="26" spans="1:5" ht="84" customHeight="1">
      <c r="A26" s="136" t="s">
        <v>485</v>
      </c>
      <c r="B26" s="110"/>
      <c r="C26" s="110"/>
      <c r="D26" s="111" t="s">
        <v>455</v>
      </c>
      <c r="E26" s="111"/>
    </row>
    <row r="27" spans="1:5" ht="37.5" customHeight="1">
      <c r="A27" s="136" t="s">
        <v>432</v>
      </c>
      <c r="B27" s="110"/>
      <c r="C27" s="110"/>
      <c r="D27" s="144" t="s">
        <v>433</v>
      </c>
      <c r="E27" s="144"/>
    </row>
    <row r="28" spans="1:5" ht="28.5" customHeight="1">
      <c r="A28" s="137" t="s">
        <v>405</v>
      </c>
      <c r="B28" s="137"/>
      <c r="C28" s="137"/>
      <c r="D28" s="142" t="s">
        <v>407</v>
      </c>
      <c r="E28" s="143"/>
    </row>
    <row r="29" spans="1:5" ht="30.75" customHeight="1">
      <c r="A29" s="110" t="s">
        <v>412</v>
      </c>
      <c r="B29" s="110"/>
      <c r="C29" s="110"/>
      <c r="D29" s="145" t="s">
        <v>408</v>
      </c>
      <c r="E29" s="140"/>
    </row>
    <row r="30" spans="1:5" ht="41.25" customHeight="1">
      <c r="A30" s="110" t="s">
        <v>413</v>
      </c>
      <c r="B30" s="110"/>
      <c r="C30" s="110"/>
      <c r="D30" s="140" t="s">
        <v>456</v>
      </c>
      <c r="E30" s="140"/>
    </row>
    <row r="31" spans="1:5" ht="32.25" customHeight="1">
      <c r="A31" s="110" t="s">
        <v>409</v>
      </c>
      <c r="B31" s="110"/>
      <c r="C31" s="110"/>
      <c r="D31" s="145" t="s">
        <v>406</v>
      </c>
      <c r="E31" s="112"/>
    </row>
    <row r="32" spans="1:5" ht="51" customHeight="1">
      <c r="A32" s="110" t="s">
        <v>402</v>
      </c>
      <c r="B32" s="110"/>
      <c r="C32" s="110"/>
      <c r="D32" s="140" t="s">
        <v>418</v>
      </c>
      <c r="E32" s="140"/>
    </row>
    <row r="33" spans="1:5" ht="42" customHeight="1">
      <c r="A33" s="110" t="s">
        <v>422</v>
      </c>
      <c r="B33" s="110"/>
      <c r="C33" s="110"/>
      <c r="D33" s="111" t="s">
        <v>414</v>
      </c>
      <c r="E33" s="111"/>
    </row>
    <row r="34" spans="1:5" ht="56.25" customHeight="1">
      <c r="A34" s="110" t="s">
        <v>481</v>
      </c>
      <c r="B34" s="110"/>
      <c r="C34" s="110"/>
      <c r="D34" s="146" t="s">
        <v>457</v>
      </c>
      <c r="E34" s="112"/>
    </row>
    <row r="35" spans="1:5" ht="15">
      <c r="A35" s="110" t="s">
        <v>423</v>
      </c>
      <c r="B35" s="110"/>
      <c r="C35" s="110"/>
      <c r="D35" s="112" t="s">
        <v>417</v>
      </c>
      <c r="E35" s="112"/>
    </row>
    <row r="36" spans="1:5" ht="20.25" customHeight="1">
      <c r="A36" s="110" t="s">
        <v>431</v>
      </c>
      <c r="B36" s="110"/>
      <c r="C36" s="110"/>
      <c r="D36" s="111" t="s">
        <v>428</v>
      </c>
      <c r="E36" s="112"/>
    </row>
    <row r="37" spans="1:5" ht="68.25" customHeight="1">
      <c r="A37" s="110" t="s">
        <v>491</v>
      </c>
      <c r="B37" s="110"/>
      <c r="C37" s="110"/>
      <c r="D37" s="111" t="s">
        <v>437</v>
      </c>
      <c r="E37" s="112"/>
    </row>
    <row r="38" spans="1:5" ht="51.75" customHeight="1">
      <c r="A38" s="110" t="s">
        <v>435</v>
      </c>
      <c r="B38" s="110"/>
      <c r="C38" s="110"/>
      <c r="D38" s="111" t="s">
        <v>436</v>
      </c>
      <c r="E38" s="112"/>
    </row>
    <row r="39" spans="1:5" ht="131.25" customHeight="1">
      <c r="A39" s="110" t="s">
        <v>465</v>
      </c>
      <c r="B39" s="110"/>
      <c r="C39" s="110"/>
      <c r="D39" s="111" t="s">
        <v>458</v>
      </c>
      <c r="E39" s="112"/>
    </row>
    <row r="40" spans="1:5" ht="43.5" customHeight="1">
      <c r="A40" s="110" t="s">
        <v>459</v>
      </c>
      <c r="B40" s="110"/>
      <c r="C40" s="110"/>
      <c r="D40" s="111" t="s">
        <v>445</v>
      </c>
      <c r="E40" s="112"/>
    </row>
    <row r="41" spans="1:5" ht="48" customHeight="1">
      <c r="A41" s="110" t="s">
        <v>466</v>
      </c>
      <c r="B41" s="110"/>
      <c r="C41" s="110"/>
      <c r="D41" s="111" t="s">
        <v>444</v>
      </c>
      <c r="E41" s="112"/>
    </row>
    <row r="42" spans="1:5" ht="31.5" customHeight="1">
      <c r="A42" s="113" t="s">
        <v>471</v>
      </c>
      <c r="B42" s="113"/>
      <c r="C42" s="113"/>
      <c r="D42" s="111" t="s">
        <v>441</v>
      </c>
      <c r="E42" s="112"/>
    </row>
    <row r="43" spans="1:5" ht="43.5" customHeight="1">
      <c r="A43" s="110" t="s">
        <v>443</v>
      </c>
      <c r="B43" s="110"/>
      <c r="C43" s="110"/>
      <c r="D43" s="111" t="s">
        <v>442</v>
      </c>
      <c r="E43" s="112"/>
    </row>
    <row r="44" spans="1:5" ht="45.75" customHeight="1">
      <c r="A44" s="113" t="s">
        <v>480</v>
      </c>
      <c r="B44" s="113"/>
      <c r="C44" s="113"/>
      <c r="D44" s="111"/>
      <c r="E44" s="112"/>
    </row>
    <row r="45" spans="1:5" ht="44.25" customHeight="1">
      <c r="A45" s="113" t="s">
        <v>472</v>
      </c>
      <c r="B45" s="113"/>
      <c r="C45" s="113"/>
      <c r="D45" s="111"/>
      <c r="E45" s="112"/>
    </row>
    <row r="46" spans="1:5" ht="30" customHeight="1">
      <c r="A46" s="114" t="s">
        <v>392</v>
      </c>
      <c r="B46" s="115"/>
      <c r="C46" s="115"/>
      <c r="D46" s="115"/>
      <c r="E46" s="116"/>
    </row>
    <row r="47" spans="1:5" ht="15" customHeight="1">
      <c r="A47" s="150" t="s">
        <v>394</v>
      </c>
      <c r="B47" s="150"/>
      <c r="C47" s="150"/>
      <c r="D47" s="150"/>
      <c r="E47" s="150"/>
    </row>
    <row r="48" spans="1:5" ht="15">
      <c r="A48" s="157" t="s">
        <v>0</v>
      </c>
      <c r="B48" s="158"/>
      <c r="C48" s="120" t="s">
        <v>1</v>
      </c>
      <c r="D48" s="122" t="s">
        <v>2</v>
      </c>
      <c r="E48" s="125" t="s">
        <v>351</v>
      </c>
    </row>
    <row r="49" spans="1:5" ht="15">
      <c r="A49" s="159"/>
      <c r="B49" s="160"/>
      <c r="C49" s="121"/>
      <c r="D49" s="123"/>
      <c r="E49" s="126"/>
    </row>
    <row r="50" spans="1:5" ht="15.75">
      <c r="A50" s="17">
        <v>100</v>
      </c>
      <c r="B50" s="18" t="s">
        <v>3</v>
      </c>
      <c r="C50" s="8"/>
      <c r="D50" s="3"/>
      <c r="E50" s="96"/>
    </row>
    <row r="51" spans="1:5" ht="15.75">
      <c r="A51" s="17"/>
      <c r="B51" s="18"/>
      <c r="C51" s="9"/>
      <c r="D51" s="4"/>
      <c r="E51" s="96"/>
    </row>
    <row r="52" spans="1:5" ht="15">
      <c r="A52" s="19">
        <v>110</v>
      </c>
      <c r="B52" s="20" t="s">
        <v>5</v>
      </c>
      <c r="C52" s="10"/>
      <c r="D52" s="5"/>
      <c r="E52" s="96"/>
    </row>
    <row r="53" spans="1:5" s="2" customFormat="1" ht="15">
      <c r="A53" s="19">
        <v>120</v>
      </c>
      <c r="B53" s="20" t="s">
        <v>4</v>
      </c>
      <c r="C53" s="10"/>
      <c r="D53" s="5"/>
      <c r="E53" s="96"/>
    </row>
    <row r="54" spans="1:5" s="37" customFormat="1" ht="15">
      <c r="A54" s="23">
        <v>121</v>
      </c>
      <c r="B54" s="30" t="s">
        <v>176</v>
      </c>
      <c r="C54" s="12"/>
      <c r="D54" s="6"/>
      <c r="E54" s="97"/>
    </row>
    <row r="55" spans="1:5" s="37" customFormat="1" ht="15">
      <c r="A55" s="34">
        <f>A54+1</f>
        <v>122</v>
      </c>
      <c r="B55" s="24" t="s">
        <v>177</v>
      </c>
      <c r="C55" s="35"/>
      <c r="D55" s="36"/>
      <c r="E55" s="97"/>
    </row>
    <row r="56" spans="1:5" s="37" customFormat="1" ht="15">
      <c r="A56" s="34">
        <f aca="true" t="shared" si="0" ref="A56:A62">A55+1</f>
        <v>123</v>
      </c>
      <c r="B56" s="24" t="s">
        <v>178</v>
      </c>
      <c r="C56" s="35"/>
      <c r="D56" s="36"/>
      <c r="E56" s="97"/>
    </row>
    <row r="57" spans="1:5" s="37" customFormat="1" ht="15">
      <c r="A57" s="34">
        <f t="shared" si="0"/>
        <v>124</v>
      </c>
      <c r="B57" s="24" t="s">
        <v>179</v>
      </c>
      <c r="C57" s="35"/>
      <c r="D57" s="36"/>
      <c r="E57" s="97"/>
    </row>
    <row r="58" spans="1:5" s="37" customFormat="1" ht="15">
      <c r="A58" s="34">
        <f t="shared" si="0"/>
        <v>125</v>
      </c>
      <c r="B58" s="24" t="s">
        <v>137</v>
      </c>
      <c r="C58" s="35"/>
      <c r="D58" s="36"/>
      <c r="E58" s="97"/>
    </row>
    <row r="59" spans="1:5" s="37" customFormat="1" ht="15">
      <c r="A59" s="34">
        <f t="shared" si="0"/>
        <v>126</v>
      </c>
      <c r="B59" s="24" t="s">
        <v>153</v>
      </c>
      <c r="C59" s="35"/>
      <c r="D59" s="36"/>
      <c r="E59" s="97"/>
    </row>
    <row r="60" spans="1:5" s="37" customFormat="1" ht="15">
      <c r="A60" s="34">
        <f t="shared" si="0"/>
        <v>127</v>
      </c>
      <c r="B60" s="24" t="s">
        <v>180</v>
      </c>
      <c r="C60" s="35"/>
      <c r="D60" s="36"/>
      <c r="E60" s="97"/>
    </row>
    <row r="61" spans="1:5" s="37" customFormat="1" ht="15">
      <c r="A61" s="34">
        <f t="shared" si="0"/>
        <v>128</v>
      </c>
      <c r="B61" s="24" t="s">
        <v>181</v>
      </c>
      <c r="C61" s="35"/>
      <c r="D61" s="36"/>
      <c r="E61" s="97"/>
    </row>
    <row r="62" spans="1:5" s="37" customFormat="1" ht="15">
      <c r="A62" s="34">
        <f t="shared" si="0"/>
        <v>129</v>
      </c>
      <c r="B62" s="24" t="s">
        <v>337</v>
      </c>
      <c r="C62" s="35"/>
      <c r="D62" s="36"/>
      <c r="E62" s="97"/>
    </row>
    <row r="63" spans="1:5" s="37" customFormat="1" ht="15">
      <c r="A63" s="34"/>
      <c r="B63" s="38" t="s">
        <v>338</v>
      </c>
      <c r="C63" s="35"/>
      <c r="D63" s="36">
        <f>SUM(D54:D62)</f>
        <v>0</v>
      </c>
      <c r="E63" s="97"/>
    </row>
    <row r="64" spans="1:5" s="37" customFormat="1" ht="15">
      <c r="A64" s="32">
        <v>130</v>
      </c>
      <c r="B64" s="28" t="s">
        <v>182</v>
      </c>
      <c r="C64" s="35"/>
      <c r="D64" s="36"/>
      <c r="E64" s="97"/>
    </row>
    <row r="65" spans="1:5" s="37" customFormat="1" ht="15">
      <c r="A65" s="34">
        <v>131</v>
      </c>
      <c r="B65" s="24" t="s">
        <v>183</v>
      </c>
      <c r="C65" s="35"/>
      <c r="D65" s="36"/>
      <c r="E65" s="97"/>
    </row>
    <row r="66" spans="1:5" s="37" customFormat="1" ht="15">
      <c r="A66" s="34">
        <f>A65+1</f>
        <v>132</v>
      </c>
      <c r="B66" s="24" t="s">
        <v>184</v>
      </c>
      <c r="C66" s="35"/>
      <c r="D66" s="36"/>
      <c r="E66" s="97"/>
    </row>
    <row r="67" spans="1:5" s="37" customFormat="1" ht="15">
      <c r="A67" s="34">
        <f>A66+1</f>
        <v>133</v>
      </c>
      <c r="B67" s="24" t="s">
        <v>203</v>
      </c>
      <c r="C67" s="35"/>
      <c r="D67" s="36"/>
      <c r="E67" s="97"/>
    </row>
    <row r="68" spans="1:5" s="37" customFormat="1" ht="15">
      <c r="A68" s="34"/>
      <c r="B68" s="38" t="s">
        <v>339</v>
      </c>
      <c r="C68" s="35"/>
      <c r="D68" s="36">
        <f>SUM(D65:D67)</f>
        <v>0</v>
      </c>
      <c r="E68" s="97"/>
    </row>
    <row r="69" spans="1:5" s="37" customFormat="1" ht="15">
      <c r="A69" s="34"/>
      <c r="B69" s="38" t="s">
        <v>23</v>
      </c>
      <c r="C69" s="35">
        <f>C58</f>
        <v>0</v>
      </c>
      <c r="D69" s="36">
        <f>D68+D63+D52</f>
        <v>0</v>
      </c>
      <c r="E69" s="97"/>
    </row>
    <row r="70" spans="1:5" s="37" customFormat="1" ht="15">
      <c r="A70" s="34"/>
      <c r="B70" s="39"/>
      <c r="C70" s="40"/>
      <c r="D70" s="36"/>
      <c r="E70" s="97"/>
    </row>
    <row r="71" spans="1:5" s="37" customFormat="1" ht="15.75">
      <c r="A71" s="41">
        <v>200</v>
      </c>
      <c r="B71" s="42" t="s">
        <v>6</v>
      </c>
      <c r="C71" s="43"/>
      <c r="D71" s="44"/>
      <c r="E71" s="97"/>
    </row>
    <row r="72" spans="1:5" s="37" customFormat="1" ht="15.75">
      <c r="A72" s="41"/>
      <c r="B72" s="42"/>
      <c r="C72" s="40"/>
      <c r="D72" s="33"/>
      <c r="E72" s="97"/>
    </row>
    <row r="73" spans="1:5" s="37" customFormat="1" ht="30" customHeight="1">
      <c r="A73" s="32">
        <v>210</v>
      </c>
      <c r="B73" s="28" t="s">
        <v>7</v>
      </c>
      <c r="C73" s="45"/>
      <c r="D73" s="46"/>
      <c r="E73" s="97"/>
    </row>
    <row r="74" spans="1:5" s="37" customFormat="1" ht="15">
      <c r="A74" s="34">
        <v>211</v>
      </c>
      <c r="B74" s="24" t="s">
        <v>8</v>
      </c>
      <c r="C74" s="35"/>
      <c r="D74" s="47"/>
      <c r="E74" s="117" t="s">
        <v>385</v>
      </c>
    </row>
    <row r="75" spans="1:5" s="37" customFormat="1" ht="15">
      <c r="A75" s="34">
        <v>212</v>
      </c>
      <c r="B75" s="24" t="s">
        <v>9</v>
      </c>
      <c r="C75" s="35"/>
      <c r="D75" s="47"/>
      <c r="E75" s="118"/>
    </row>
    <row r="76" spans="1:5" s="37" customFormat="1" ht="15">
      <c r="A76" s="34">
        <v>213</v>
      </c>
      <c r="B76" s="24" t="s">
        <v>10</v>
      </c>
      <c r="C76" s="35"/>
      <c r="D76" s="47"/>
      <c r="E76" s="119"/>
    </row>
    <row r="77" spans="1:5" s="37" customFormat="1" ht="15">
      <c r="A77" s="34">
        <v>214</v>
      </c>
      <c r="B77" s="24" t="s">
        <v>11</v>
      </c>
      <c r="C77" s="35"/>
      <c r="D77" s="47"/>
      <c r="E77" s="97" t="s">
        <v>352</v>
      </c>
    </row>
    <row r="78" spans="1:5" s="37" customFormat="1" ht="15">
      <c r="A78" s="34">
        <v>215</v>
      </c>
      <c r="B78" s="24" t="s">
        <v>185</v>
      </c>
      <c r="C78" s="35"/>
      <c r="D78" s="47"/>
      <c r="E78" s="97"/>
    </row>
    <row r="79" spans="1:5" s="37" customFormat="1" ht="15">
      <c r="A79" s="34">
        <v>216</v>
      </c>
      <c r="B79" s="24" t="s">
        <v>186</v>
      </c>
      <c r="C79" s="35"/>
      <c r="D79" s="47"/>
      <c r="E79" s="97"/>
    </row>
    <row r="80" spans="1:5" s="37" customFormat="1" ht="15">
      <c r="A80" s="34">
        <v>219</v>
      </c>
      <c r="B80" s="24" t="s">
        <v>204</v>
      </c>
      <c r="C80" s="35"/>
      <c r="D80" s="47"/>
      <c r="E80" s="97"/>
    </row>
    <row r="81" spans="1:5" s="37" customFormat="1" ht="15">
      <c r="A81" s="34"/>
      <c r="B81" s="38" t="s">
        <v>25</v>
      </c>
      <c r="C81" s="35">
        <f>SUM(C74:C80)</f>
        <v>0</v>
      </c>
      <c r="D81" s="36">
        <f>SUM(D74:D80)</f>
        <v>0</v>
      </c>
      <c r="E81" s="97"/>
    </row>
    <row r="82" spans="1:5" s="37" customFormat="1" ht="15">
      <c r="A82" s="32">
        <v>220</v>
      </c>
      <c r="B82" s="28" t="s">
        <v>12</v>
      </c>
      <c r="C82" s="48"/>
      <c r="D82" s="46"/>
      <c r="E82" s="97"/>
    </row>
    <row r="83" spans="1:5" s="37" customFormat="1" ht="15">
      <c r="A83" s="34">
        <v>221</v>
      </c>
      <c r="B83" s="24" t="s">
        <v>13</v>
      </c>
      <c r="C83" s="35"/>
      <c r="D83" s="36"/>
      <c r="E83" s="127" t="s">
        <v>371</v>
      </c>
    </row>
    <row r="84" spans="1:5" s="37" customFormat="1" ht="15">
      <c r="A84" s="34">
        <v>222</v>
      </c>
      <c r="B84" s="24" t="s">
        <v>14</v>
      </c>
      <c r="C84" s="35"/>
      <c r="D84" s="36"/>
      <c r="E84" s="128"/>
    </row>
    <row r="85" spans="1:5" s="37" customFormat="1" ht="15">
      <c r="A85" s="34">
        <v>223</v>
      </c>
      <c r="B85" s="24" t="s">
        <v>15</v>
      </c>
      <c r="C85" s="35"/>
      <c r="D85" s="36"/>
      <c r="E85" s="128"/>
    </row>
    <row r="86" spans="1:5" s="37" customFormat="1" ht="15">
      <c r="A86" s="34">
        <v>224</v>
      </c>
      <c r="B86" s="24" t="s">
        <v>16</v>
      </c>
      <c r="C86" s="35"/>
      <c r="D86" s="36"/>
      <c r="E86" s="128"/>
    </row>
    <row r="87" spans="1:5" s="37" customFormat="1" ht="15">
      <c r="A87" s="34">
        <v>225</v>
      </c>
      <c r="B87" s="24" t="s">
        <v>17</v>
      </c>
      <c r="C87" s="35"/>
      <c r="D87" s="36"/>
      <c r="E87" s="128"/>
    </row>
    <row r="88" spans="1:5" s="37" customFormat="1" ht="15">
      <c r="A88" s="34">
        <v>226</v>
      </c>
      <c r="B88" s="24" t="s">
        <v>18</v>
      </c>
      <c r="C88" s="35"/>
      <c r="D88" s="36"/>
      <c r="E88" s="128"/>
    </row>
    <row r="89" spans="1:5" s="37" customFormat="1" ht="15">
      <c r="A89" s="34">
        <v>227</v>
      </c>
      <c r="B89" s="24" t="s">
        <v>19</v>
      </c>
      <c r="C89" s="35"/>
      <c r="D89" s="36"/>
      <c r="E89" s="128"/>
    </row>
    <row r="90" spans="1:5" s="37" customFormat="1" ht="15">
      <c r="A90" s="34">
        <v>228</v>
      </c>
      <c r="B90" s="25" t="s">
        <v>148</v>
      </c>
      <c r="C90" s="35"/>
      <c r="D90" s="36"/>
      <c r="E90" s="129"/>
    </row>
    <row r="91" spans="1:5" s="37" customFormat="1" ht="15">
      <c r="A91" s="34">
        <v>229</v>
      </c>
      <c r="B91" s="24" t="s">
        <v>205</v>
      </c>
      <c r="C91" s="35"/>
      <c r="D91" s="36"/>
      <c r="E91" s="97"/>
    </row>
    <row r="92" spans="1:5" s="37" customFormat="1" ht="15">
      <c r="A92" s="34"/>
      <c r="B92" s="38" t="s">
        <v>26</v>
      </c>
      <c r="C92" s="49"/>
      <c r="D92" s="36">
        <f>SUM(D83:D91)</f>
        <v>0</v>
      </c>
      <c r="E92" s="97"/>
    </row>
    <row r="93" spans="1:5" s="37" customFormat="1" ht="38.25">
      <c r="A93" s="32">
        <v>230</v>
      </c>
      <c r="B93" s="28" t="s">
        <v>20</v>
      </c>
      <c r="C93" s="35"/>
      <c r="D93" s="36"/>
      <c r="E93" s="97" t="s">
        <v>372</v>
      </c>
    </row>
    <row r="94" spans="1:5" s="37" customFormat="1" ht="15">
      <c r="A94" s="34"/>
      <c r="B94" s="38" t="s">
        <v>27</v>
      </c>
      <c r="C94" s="35"/>
      <c r="D94" s="47">
        <f>D93</f>
        <v>0</v>
      </c>
      <c r="E94" s="97"/>
    </row>
    <row r="95" spans="1:5" s="37" customFormat="1" ht="15">
      <c r="A95" s="32">
        <v>240</v>
      </c>
      <c r="B95" s="28" t="s">
        <v>21</v>
      </c>
      <c r="C95" s="35"/>
      <c r="D95" s="47"/>
      <c r="E95" s="97"/>
    </row>
    <row r="96" spans="1:5" s="37" customFormat="1" ht="15">
      <c r="A96" s="34">
        <v>241</v>
      </c>
      <c r="B96" s="24" t="s">
        <v>187</v>
      </c>
      <c r="C96" s="35"/>
      <c r="D96" s="47"/>
      <c r="E96" s="98"/>
    </row>
    <row r="97" spans="1:5" s="37" customFormat="1" ht="15">
      <c r="A97" s="34">
        <v>242</v>
      </c>
      <c r="B97" s="24" t="s">
        <v>21</v>
      </c>
      <c r="C97" s="35"/>
      <c r="D97" s="47"/>
      <c r="E97" s="97"/>
    </row>
    <row r="98" spans="1:5" s="37" customFormat="1" ht="15">
      <c r="A98" s="34">
        <v>243</v>
      </c>
      <c r="B98" s="24" t="s">
        <v>206</v>
      </c>
      <c r="C98" s="35"/>
      <c r="D98" s="47"/>
      <c r="E98" s="108"/>
    </row>
    <row r="99" spans="1:5" s="37" customFormat="1" ht="15">
      <c r="A99" s="34"/>
      <c r="B99" s="38" t="s">
        <v>28</v>
      </c>
      <c r="C99" s="49"/>
      <c r="D99" s="33">
        <f>SUM(D95:D98)</f>
        <v>0</v>
      </c>
      <c r="E99" s="97"/>
    </row>
    <row r="100" spans="1:5" s="37" customFormat="1" ht="15">
      <c r="A100" s="32">
        <v>250</v>
      </c>
      <c r="B100" s="28" t="s">
        <v>22</v>
      </c>
      <c r="C100" s="48"/>
      <c r="D100" s="46"/>
      <c r="E100" s="97"/>
    </row>
    <row r="101" spans="1:5" s="37" customFormat="1" ht="15">
      <c r="A101" s="34">
        <v>251</v>
      </c>
      <c r="B101" s="24" t="s">
        <v>188</v>
      </c>
      <c r="C101" s="35"/>
      <c r="D101" s="47"/>
      <c r="E101" s="97"/>
    </row>
    <row r="102" spans="1:5" s="37" customFormat="1" ht="15">
      <c r="A102" s="34">
        <v>252</v>
      </c>
      <c r="B102" s="24" t="s">
        <v>189</v>
      </c>
      <c r="C102" s="35"/>
      <c r="D102" s="47"/>
      <c r="E102" s="97"/>
    </row>
    <row r="103" spans="1:5" s="37" customFormat="1" ht="25.5">
      <c r="A103" s="34">
        <v>259</v>
      </c>
      <c r="B103" s="24" t="s">
        <v>202</v>
      </c>
      <c r="C103" s="35"/>
      <c r="D103" s="47"/>
      <c r="E103" s="108" t="s">
        <v>494</v>
      </c>
    </row>
    <row r="104" spans="1:5" s="37" customFormat="1" ht="15">
      <c r="A104" s="34"/>
      <c r="B104" s="38" t="s">
        <v>29</v>
      </c>
      <c r="C104" s="35"/>
      <c r="D104" s="33">
        <f>SUM(D101:D103)</f>
        <v>0</v>
      </c>
      <c r="E104" s="97"/>
    </row>
    <row r="105" spans="1:5" s="37" customFormat="1" ht="15">
      <c r="A105" s="34"/>
      <c r="B105" s="39" t="s">
        <v>24</v>
      </c>
      <c r="C105" s="35"/>
      <c r="D105" s="36">
        <f>SUM(D81,D92,D94,D99,D104)</f>
        <v>0</v>
      </c>
      <c r="E105" s="97"/>
    </row>
    <row r="106" spans="1:5" s="37" customFormat="1" ht="15">
      <c r="A106" s="50"/>
      <c r="B106" s="51"/>
      <c r="C106" s="52"/>
      <c r="D106" s="53"/>
      <c r="E106" s="97"/>
    </row>
    <row r="107" spans="1:5" s="37" customFormat="1" ht="15">
      <c r="A107" s="132" t="s">
        <v>0</v>
      </c>
      <c r="B107" s="132"/>
      <c r="C107" s="124" t="s">
        <v>1</v>
      </c>
      <c r="D107" s="133" t="s">
        <v>2</v>
      </c>
      <c r="E107" s="125" t="s">
        <v>351</v>
      </c>
    </row>
    <row r="108" spans="1:5" s="37" customFormat="1" ht="15">
      <c r="A108" s="132"/>
      <c r="B108" s="132"/>
      <c r="C108" s="124"/>
      <c r="D108" s="133"/>
      <c r="E108" s="126"/>
    </row>
    <row r="109" spans="1:5" s="37" customFormat="1" ht="15.75">
      <c r="A109" s="41">
        <v>300</v>
      </c>
      <c r="B109" s="42" t="s">
        <v>35</v>
      </c>
      <c r="C109" s="43"/>
      <c r="D109" s="44"/>
      <c r="E109" s="97"/>
    </row>
    <row r="110" spans="1:5" s="37" customFormat="1" ht="15.75">
      <c r="A110" s="41"/>
      <c r="B110" s="42"/>
      <c r="C110" s="40"/>
      <c r="D110" s="33"/>
      <c r="E110" s="97"/>
    </row>
    <row r="111" spans="1:5" s="37" customFormat="1" ht="15">
      <c r="A111" s="32">
        <v>310</v>
      </c>
      <c r="B111" s="28" t="s">
        <v>190</v>
      </c>
      <c r="C111" s="48"/>
      <c r="D111" s="46"/>
      <c r="E111" s="97"/>
    </row>
    <row r="112" spans="1:5" s="37" customFormat="1" ht="15">
      <c r="A112" s="34">
        <v>311</v>
      </c>
      <c r="B112" s="24" t="s">
        <v>36</v>
      </c>
      <c r="C112" s="54"/>
      <c r="D112" s="36"/>
      <c r="E112" s="97"/>
    </row>
    <row r="113" spans="1:5" s="37" customFormat="1" ht="25.5">
      <c r="A113" s="34">
        <v>312</v>
      </c>
      <c r="B113" s="24" t="s">
        <v>163</v>
      </c>
      <c r="C113" s="54"/>
      <c r="D113" s="36"/>
      <c r="E113" s="97" t="s">
        <v>373</v>
      </c>
    </row>
    <row r="114" spans="1:5" s="37" customFormat="1" ht="15">
      <c r="A114" s="34">
        <v>313</v>
      </c>
      <c r="B114" s="24" t="s">
        <v>37</v>
      </c>
      <c r="C114" s="54"/>
      <c r="D114" s="36"/>
      <c r="E114" s="97"/>
    </row>
    <row r="115" spans="1:5" s="37" customFormat="1" ht="15">
      <c r="A115" s="34">
        <v>314</v>
      </c>
      <c r="B115" s="24" t="s">
        <v>191</v>
      </c>
      <c r="C115" s="54"/>
      <c r="D115" s="36"/>
      <c r="E115" s="97"/>
    </row>
    <row r="116" spans="1:5" s="37" customFormat="1" ht="25.5">
      <c r="A116" s="34">
        <v>319</v>
      </c>
      <c r="B116" s="24" t="s">
        <v>201</v>
      </c>
      <c r="C116" s="54"/>
      <c r="D116" s="36"/>
      <c r="E116" s="108" t="s">
        <v>494</v>
      </c>
    </row>
    <row r="117" spans="1:5" s="37" customFormat="1" ht="15">
      <c r="A117" s="34"/>
      <c r="B117" s="38" t="s">
        <v>30</v>
      </c>
      <c r="C117" s="54">
        <f>SUM(C112:C116)</f>
        <v>0</v>
      </c>
      <c r="D117" s="36">
        <f>SUM(D112:D116)</f>
        <v>0</v>
      </c>
      <c r="E117" s="97"/>
    </row>
    <row r="118" spans="1:5" s="37" customFormat="1" ht="15">
      <c r="A118" s="32">
        <v>320</v>
      </c>
      <c r="B118" s="28" t="s">
        <v>192</v>
      </c>
      <c r="C118" s="48"/>
      <c r="D118" s="46"/>
      <c r="E118" s="97"/>
    </row>
    <row r="119" spans="1:5" s="37" customFormat="1" ht="15">
      <c r="A119" s="34">
        <v>321</v>
      </c>
      <c r="B119" s="24" t="s">
        <v>164</v>
      </c>
      <c r="C119" s="54"/>
      <c r="D119" s="36"/>
      <c r="E119" s="97"/>
    </row>
    <row r="120" spans="1:5" s="37" customFormat="1" ht="15">
      <c r="A120" s="34">
        <v>322</v>
      </c>
      <c r="B120" s="24" t="s">
        <v>341</v>
      </c>
      <c r="C120" s="54"/>
      <c r="D120" s="36"/>
      <c r="E120" s="97"/>
    </row>
    <row r="121" spans="1:5" s="37" customFormat="1" ht="15">
      <c r="A121" s="34">
        <v>323</v>
      </c>
      <c r="B121" s="24" t="s">
        <v>165</v>
      </c>
      <c r="C121" s="54"/>
      <c r="D121" s="36"/>
      <c r="E121" s="97"/>
    </row>
    <row r="122" spans="1:5" s="37" customFormat="1" ht="25.5">
      <c r="A122" s="34">
        <v>324</v>
      </c>
      <c r="B122" s="24" t="s">
        <v>193</v>
      </c>
      <c r="C122" s="54"/>
      <c r="D122" s="36"/>
      <c r="E122" s="97" t="s">
        <v>375</v>
      </c>
    </row>
    <row r="123" spans="1:5" s="37" customFormat="1" ht="15">
      <c r="A123" s="34">
        <v>325</v>
      </c>
      <c r="B123" s="24" t="s">
        <v>194</v>
      </c>
      <c r="C123" s="54"/>
      <c r="D123" s="36"/>
      <c r="E123" s="97" t="s">
        <v>374</v>
      </c>
    </row>
    <row r="124" spans="1:5" s="37" customFormat="1" ht="15">
      <c r="A124" s="34">
        <v>326</v>
      </c>
      <c r="B124" s="24" t="s">
        <v>38</v>
      </c>
      <c r="C124" s="54"/>
      <c r="D124" s="36"/>
      <c r="E124" s="97"/>
    </row>
    <row r="125" spans="1:5" s="37" customFormat="1" ht="25.5">
      <c r="A125" s="34">
        <v>329</v>
      </c>
      <c r="B125" s="24" t="s">
        <v>200</v>
      </c>
      <c r="C125" s="54"/>
      <c r="D125" s="36"/>
      <c r="E125" s="108" t="s">
        <v>494</v>
      </c>
    </row>
    <row r="126" spans="1:5" s="37" customFormat="1" ht="15">
      <c r="A126" s="34"/>
      <c r="B126" s="38" t="s">
        <v>31</v>
      </c>
      <c r="C126" s="54">
        <f>SUM(C119:C125)</f>
        <v>0</v>
      </c>
      <c r="D126" s="54">
        <f>SUM(D119:D125)</f>
        <v>0</v>
      </c>
      <c r="E126" s="97"/>
    </row>
    <row r="127" spans="1:5" s="37" customFormat="1" ht="15">
      <c r="A127" s="32">
        <v>330</v>
      </c>
      <c r="B127" s="134" t="s">
        <v>195</v>
      </c>
      <c r="C127" s="135"/>
      <c r="D127" s="46"/>
      <c r="E127" s="97"/>
    </row>
    <row r="128" spans="1:5" s="37" customFormat="1" ht="15">
      <c r="A128" s="34">
        <v>331</v>
      </c>
      <c r="B128" s="24" t="s">
        <v>39</v>
      </c>
      <c r="C128" s="54"/>
      <c r="D128" s="36"/>
      <c r="E128" s="97"/>
    </row>
    <row r="129" spans="1:5" s="37" customFormat="1" ht="15">
      <c r="A129" s="34">
        <v>332</v>
      </c>
      <c r="B129" s="24" t="s">
        <v>40</v>
      </c>
      <c r="C129" s="54"/>
      <c r="D129" s="36"/>
      <c r="E129" s="97"/>
    </row>
    <row r="130" spans="1:5" s="37" customFormat="1" ht="15">
      <c r="A130" s="34">
        <v>333</v>
      </c>
      <c r="B130" s="24" t="s">
        <v>41</v>
      </c>
      <c r="C130" s="54"/>
      <c r="D130" s="36"/>
      <c r="E130" s="97"/>
    </row>
    <row r="131" spans="1:5" s="37" customFormat="1" ht="15">
      <c r="A131" s="34">
        <v>334</v>
      </c>
      <c r="B131" s="24" t="s">
        <v>196</v>
      </c>
      <c r="C131" s="54"/>
      <c r="D131" s="36"/>
      <c r="E131" s="97" t="s">
        <v>353</v>
      </c>
    </row>
    <row r="132" spans="1:5" s="37" customFormat="1" ht="15">
      <c r="A132" s="34">
        <v>335</v>
      </c>
      <c r="B132" s="24" t="s">
        <v>42</v>
      </c>
      <c r="C132" s="54"/>
      <c r="D132" s="36"/>
      <c r="E132" s="97"/>
    </row>
    <row r="133" spans="1:5" s="37" customFormat="1" ht="15">
      <c r="A133" s="34">
        <v>336</v>
      </c>
      <c r="B133" s="24" t="s">
        <v>43</v>
      </c>
      <c r="C133" s="54"/>
      <c r="D133" s="36"/>
      <c r="E133" s="97"/>
    </row>
    <row r="134" spans="1:5" s="37" customFormat="1" ht="15">
      <c r="A134" s="34">
        <v>337</v>
      </c>
      <c r="B134" s="24" t="s">
        <v>197</v>
      </c>
      <c r="C134" s="54"/>
      <c r="D134" s="36"/>
      <c r="E134" s="97"/>
    </row>
    <row r="135" spans="1:5" s="37" customFormat="1" ht="25.5">
      <c r="A135" s="34">
        <v>338</v>
      </c>
      <c r="B135" s="25" t="s">
        <v>198</v>
      </c>
      <c r="C135" s="55"/>
      <c r="D135" s="47"/>
      <c r="E135" s="101" t="s">
        <v>473</v>
      </c>
    </row>
    <row r="136" spans="1:5" s="37" customFormat="1" ht="25.5">
      <c r="A136" s="34">
        <v>339</v>
      </c>
      <c r="B136" s="25" t="s">
        <v>199</v>
      </c>
      <c r="C136" s="55"/>
      <c r="D136" s="47"/>
      <c r="E136" s="108" t="s">
        <v>494</v>
      </c>
    </row>
    <row r="137" spans="1:5" s="37" customFormat="1" ht="15">
      <c r="A137" s="34"/>
      <c r="B137" s="84" t="s">
        <v>32</v>
      </c>
      <c r="C137" s="55">
        <f>SUM(C128:C136)</f>
        <v>0</v>
      </c>
      <c r="D137" s="47">
        <f>SUM(D128:D136)</f>
        <v>0</v>
      </c>
      <c r="E137" s="101"/>
    </row>
    <row r="138" spans="1:5" s="37" customFormat="1" ht="15">
      <c r="A138" s="32">
        <v>340</v>
      </c>
      <c r="B138" s="148" t="s">
        <v>207</v>
      </c>
      <c r="C138" s="149"/>
      <c r="D138" s="77"/>
      <c r="E138" s="101"/>
    </row>
    <row r="139" spans="1:5" s="37" customFormat="1" ht="15">
      <c r="A139" s="34">
        <v>341</v>
      </c>
      <c r="B139" s="25" t="s">
        <v>44</v>
      </c>
      <c r="C139" s="55"/>
      <c r="D139" s="47"/>
      <c r="E139" s="101"/>
    </row>
    <row r="140" spans="1:5" s="37" customFormat="1" ht="15">
      <c r="A140" s="34">
        <v>342</v>
      </c>
      <c r="B140" s="25" t="s">
        <v>45</v>
      </c>
      <c r="C140" s="55"/>
      <c r="D140" s="47"/>
      <c r="E140" s="101"/>
    </row>
    <row r="141" spans="1:5" s="37" customFormat="1" ht="15">
      <c r="A141" s="34">
        <v>343</v>
      </c>
      <c r="B141" s="25" t="s">
        <v>46</v>
      </c>
      <c r="C141" s="55"/>
      <c r="D141" s="47"/>
      <c r="E141" s="101"/>
    </row>
    <row r="142" spans="1:5" s="37" customFormat="1" ht="15">
      <c r="A142" s="34">
        <v>344</v>
      </c>
      <c r="B142" s="25" t="s">
        <v>208</v>
      </c>
      <c r="C142" s="55"/>
      <c r="D142" s="47"/>
      <c r="E142" s="101" t="s">
        <v>376</v>
      </c>
    </row>
    <row r="143" spans="1:5" s="37" customFormat="1" ht="15">
      <c r="A143" s="34">
        <v>345</v>
      </c>
      <c r="B143" s="25" t="s">
        <v>47</v>
      </c>
      <c r="C143" s="55"/>
      <c r="D143" s="47"/>
      <c r="E143" s="101"/>
    </row>
    <row r="144" spans="1:5" s="37" customFormat="1" ht="15">
      <c r="A144" s="34">
        <v>346</v>
      </c>
      <c r="B144" s="25" t="s">
        <v>212</v>
      </c>
      <c r="C144" s="55"/>
      <c r="D144" s="47"/>
      <c r="E144" s="101"/>
    </row>
    <row r="145" spans="1:5" s="37" customFormat="1" ht="15">
      <c r="A145" s="34">
        <v>347</v>
      </c>
      <c r="B145" s="25" t="s">
        <v>354</v>
      </c>
      <c r="C145" s="55"/>
      <c r="D145" s="47"/>
      <c r="E145" s="101"/>
    </row>
    <row r="146" spans="1:5" s="37" customFormat="1" ht="25.5">
      <c r="A146" s="34">
        <v>349</v>
      </c>
      <c r="B146" s="24" t="s">
        <v>209</v>
      </c>
      <c r="C146" s="54"/>
      <c r="D146" s="36"/>
      <c r="E146" s="108" t="s">
        <v>494</v>
      </c>
    </row>
    <row r="147" spans="1:5" s="37" customFormat="1" ht="15">
      <c r="A147" s="34"/>
      <c r="B147" s="38" t="s">
        <v>33</v>
      </c>
      <c r="C147" s="54">
        <f>SUM(C139:C146)</f>
        <v>0</v>
      </c>
      <c r="D147" s="36">
        <f>SUM(D139:D146)</f>
        <v>0</v>
      </c>
      <c r="E147" s="100"/>
    </row>
    <row r="148" spans="1:5" s="37" customFormat="1" ht="15">
      <c r="A148" s="32">
        <v>350</v>
      </c>
      <c r="B148" s="28" t="s">
        <v>48</v>
      </c>
      <c r="C148" s="48"/>
      <c r="D148" s="46"/>
      <c r="E148" s="100"/>
    </row>
    <row r="149" spans="1:5" s="37" customFormat="1" ht="15">
      <c r="A149" s="34">
        <v>351</v>
      </c>
      <c r="B149" s="24" t="s">
        <v>49</v>
      </c>
      <c r="C149" s="54"/>
      <c r="D149" s="36"/>
      <c r="E149" s="100"/>
    </row>
    <row r="150" spans="1:5" s="37" customFormat="1" ht="15">
      <c r="A150" s="34">
        <v>352</v>
      </c>
      <c r="B150" s="24" t="s">
        <v>210</v>
      </c>
      <c r="C150" s="54"/>
      <c r="D150" s="36"/>
      <c r="E150" s="100"/>
    </row>
    <row r="151" spans="1:5" s="37" customFormat="1" ht="15">
      <c r="A151" s="34">
        <v>353</v>
      </c>
      <c r="B151" s="24" t="s">
        <v>50</v>
      </c>
      <c r="C151" s="54"/>
      <c r="D151" s="36"/>
      <c r="E151" s="100" t="s">
        <v>355</v>
      </c>
    </row>
    <row r="152" spans="1:5" s="37" customFormat="1" ht="15">
      <c r="A152" s="34">
        <v>354</v>
      </c>
      <c r="B152" s="24" t="s">
        <v>51</v>
      </c>
      <c r="C152" s="54"/>
      <c r="D152" s="36"/>
      <c r="E152" s="100"/>
    </row>
    <row r="153" spans="1:5" s="37" customFormat="1" ht="15">
      <c r="A153" s="34">
        <v>355</v>
      </c>
      <c r="B153" s="24" t="s">
        <v>211</v>
      </c>
      <c r="C153" s="54"/>
      <c r="D153" s="36"/>
      <c r="E153" s="100"/>
    </row>
    <row r="154" spans="1:5" s="37" customFormat="1" ht="25.5">
      <c r="A154" s="34">
        <v>359</v>
      </c>
      <c r="B154" s="24" t="s">
        <v>213</v>
      </c>
      <c r="C154" s="54"/>
      <c r="D154" s="36"/>
      <c r="E154" s="108" t="s">
        <v>494</v>
      </c>
    </row>
    <row r="155" spans="1:5" s="37" customFormat="1" ht="15">
      <c r="A155" s="34"/>
      <c r="B155" s="38" t="s">
        <v>34</v>
      </c>
      <c r="C155" s="54">
        <f>SUM(C149:C154)</f>
        <v>0</v>
      </c>
      <c r="D155" s="36">
        <f>SUM(D149:D154)</f>
        <v>0</v>
      </c>
      <c r="E155" s="100"/>
    </row>
    <row r="156" spans="1:5" s="37" customFormat="1" ht="15">
      <c r="A156" s="32">
        <v>360</v>
      </c>
      <c r="B156" s="28" t="s">
        <v>56</v>
      </c>
      <c r="C156" s="48"/>
      <c r="D156" s="46"/>
      <c r="E156" s="100"/>
    </row>
    <row r="157" spans="1:5" s="37" customFormat="1" ht="15">
      <c r="A157" s="34">
        <v>361</v>
      </c>
      <c r="B157" s="24" t="s">
        <v>57</v>
      </c>
      <c r="C157" s="54"/>
      <c r="D157" s="36"/>
      <c r="E157" s="100"/>
    </row>
    <row r="158" spans="1:5" s="37" customFormat="1" ht="15">
      <c r="A158" s="34">
        <v>362</v>
      </c>
      <c r="B158" s="24" t="s">
        <v>214</v>
      </c>
      <c r="C158" s="54"/>
      <c r="D158" s="36"/>
      <c r="E158" s="100" t="s">
        <v>356</v>
      </c>
    </row>
    <row r="159" spans="1:5" s="37" customFormat="1" ht="15">
      <c r="A159" s="34">
        <v>363</v>
      </c>
      <c r="B159" s="24" t="s">
        <v>58</v>
      </c>
      <c r="C159" s="54"/>
      <c r="D159" s="36"/>
      <c r="E159" s="100" t="s">
        <v>357</v>
      </c>
    </row>
    <row r="160" spans="1:5" s="37" customFormat="1" ht="15">
      <c r="A160" s="34">
        <v>364</v>
      </c>
      <c r="B160" s="24" t="s">
        <v>166</v>
      </c>
      <c r="C160" s="54"/>
      <c r="D160" s="36"/>
      <c r="E160" s="100"/>
    </row>
    <row r="161" spans="1:5" s="37" customFormat="1" ht="15">
      <c r="A161" s="34">
        <v>365</v>
      </c>
      <c r="B161" s="24" t="s">
        <v>215</v>
      </c>
      <c r="C161" s="54"/>
      <c r="D161" s="36"/>
      <c r="E161" s="100"/>
    </row>
    <row r="162" spans="1:5" s="37" customFormat="1" ht="25.5">
      <c r="A162" s="34">
        <v>369</v>
      </c>
      <c r="B162" s="24" t="s">
        <v>226</v>
      </c>
      <c r="C162" s="54"/>
      <c r="D162" s="36"/>
      <c r="E162" s="108" t="s">
        <v>494</v>
      </c>
    </row>
    <row r="163" spans="1:5" s="37" customFormat="1" ht="15">
      <c r="A163" s="34"/>
      <c r="B163" s="38" t="s">
        <v>52</v>
      </c>
      <c r="C163" s="54">
        <f>SUM(C157:C162)</f>
        <v>0</v>
      </c>
      <c r="D163" s="36">
        <f>SUM(D157:D162)</f>
        <v>0</v>
      </c>
      <c r="E163" s="100"/>
    </row>
    <row r="164" spans="1:5" s="37" customFormat="1" ht="15">
      <c r="A164" s="32">
        <v>370</v>
      </c>
      <c r="B164" s="28" t="s">
        <v>216</v>
      </c>
      <c r="C164" s="48"/>
      <c r="D164" s="48"/>
      <c r="E164" s="100"/>
    </row>
    <row r="165" spans="1:5" s="37" customFormat="1" ht="15">
      <c r="A165" s="34">
        <f>A164+1</f>
        <v>371</v>
      </c>
      <c r="B165" s="24" t="s">
        <v>217</v>
      </c>
      <c r="C165" s="54"/>
      <c r="D165" s="36"/>
      <c r="E165" s="100"/>
    </row>
    <row r="166" spans="1:5" s="37" customFormat="1" ht="15">
      <c r="A166" s="34">
        <f aca="true" t="shared" si="1" ref="A166:A173">A165+1</f>
        <v>372</v>
      </c>
      <c r="B166" s="24" t="s">
        <v>218</v>
      </c>
      <c r="C166" s="54"/>
      <c r="D166" s="36"/>
      <c r="E166" s="100"/>
    </row>
    <row r="167" spans="1:5" s="37" customFormat="1" ht="15">
      <c r="A167" s="34">
        <f t="shared" si="1"/>
        <v>373</v>
      </c>
      <c r="B167" s="24" t="s">
        <v>219</v>
      </c>
      <c r="C167" s="54"/>
      <c r="D167" s="36"/>
      <c r="E167" s="100" t="s">
        <v>367</v>
      </c>
    </row>
    <row r="168" spans="1:5" s="37" customFormat="1" ht="15">
      <c r="A168" s="34">
        <f t="shared" si="1"/>
        <v>374</v>
      </c>
      <c r="B168" s="24" t="s">
        <v>220</v>
      </c>
      <c r="C168" s="54"/>
      <c r="D168" s="36"/>
      <c r="E168" s="100" t="s">
        <v>358</v>
      </c>
    </row>
    <row r="169" spans="1:5" s="37" customFormat="1" ht="15">
      <c r="A169" s="34">
        <f t="shared" si="1"/>
        <v>375</v>
      </c>
      <c r="B169" s="24" t="s">
        <v>221</v>
      </c>
      <c r="C169" s="54"/>
      <c r="D169" s="36"/>
      <c r="E169" s="100"/>
    </row>
    <row r="170" spans="1:5" s="37" customFormat="1" ht="15">
      <c r="A170" s="34">
        <f t="shared" si="1"/>
        <v>376</v>
      </c>
      <c r="B170" s="24" t="s">
        <v>222</v>
      </c>
      <c r="C170" s="54"/>
      <c r="D170" s="36"/>
      <c r="E170" s="100"/>
    </row>
    <row r="171" spans="1:5" s="37" customFormat="1" ht="28.5">
      <c r="A171" s="34">
        <f t="shared" si="1"/>
        <v>377</v>
      </c>
      <c r="B171" s="24" t="s">
        <v>223</v>
      </c>
      <c r="C171" s="54"/>
      <c r="D171" s="36"/>
      <c r="E171" s="100"/>
    </row>
    <row r="172" spans="1:5" s="37" customFormat="1" ht="15">
      <c r="A172" s="34">
        <f t="shared" si="1"/>
        <v>378</v>
      </c>
      <c r="B172" s="24" t="s">
        <v>224</v>
      </c>
      <c r="C172" s="54"/>
      <c r="D172" s="36"/>
      <c r="E172" s="100"/>
    </row>
    <row r="173" spans="1:5" s="37" customFormat="1" ht="25.5">
      <c r="A173" s="34">
        <f t="shared" si="1"/>
        <v>379</v>
      </c>
      <c r="B173" s="109" t="s">
        <v>225</v>
      </c>
      <c r="C173" s="54"/>
      <c r="D173" s="36"/>
      <c r="E173" s="108" t="s">
        <v>494</v>
      </c>
    </row>
    <row r="174" spans="1:5" s="37" customFormat="1" ht="15">
      <c r="A174" s="34"/>
      <c r="B174" s="38" t="s">
        <v>53</v>
      </c>
      <c r="C174" s="54">
        <f>SUM(C165:C173)</f>
        <v>0</v>
      </c>
      <c r="D174" s="36">
        <f>SUM(D165:D173)</f>
        <v>0</v>
      </c>
      <c r="E174" s="100"/>
    </row>
    <row r="175" spans="1:5" s="37" customFormat="1" ht="15">
      <c r="A175" s="32">
        <v>380</v>
      </c>
      <c r="B175" s="28" t="s">
        <v>167</v>
      </c>
      <c r="C175" s="48"/>
      <c r="D175" s="46"/>
      <c r="E175" s="100"/>
    </row>
    <row r="176" spans="1:5" s="37" customFormat="1" ht="25.5">
      <c r="A176" s="34">
        <f>A175+1</f>
        <v>381</v>
      </c>
      <c r="B176" s="24" t="s">
        <v>59</v>
      </c>
      <c r="C176" s="35"/>
      <c r="D176" s="47"/>
      <c r="E176" s="100" t="s">
        <v>377</v>
      </c>
    </row>
    <row r="177" spans="1:5" s="37" customFormat="1" ht="25.5">
      <c r="A177" s="34">
        <f aca="true" t="shared" si="2" ref="A177:A182">A176+1</f>
        <v>382</v>
      </c>
      <c r="B177" s="24" t="s">
        <v>60</v>
      </c>
      <c r="C177" s="82"/>
      <c r="D177" s="83"/>
      <c r="E177" s="100" t="s">
        <v>359</v>
      </c>
    </row>
    <row r="178" spans="1:5" s="37" customFormat="1" ht="15">
      <c r="A178" s="34">
        <f t="shared" si="2"/>
        <v>383</v>
      </c>
      <c r="B178" s="24" t="s">
        <v>227</v>
      </c>
      <c r="C178" s="35"/>
      <c r="D178" s="36"/>
      <c r="E178" s="100"/>
    </row>
    <row r="179" spans="1:5" s="37" customFormat="1" ht="15">
      <c r="A179" s="34">
        <f t="shared" si="2"/>
        <v>384</v>
      </c>
      <c r="B179" s="24" t="s">
        <v>228</v>
      </c>
      <c r="C179" s="54"/>
      <c r="D179" s="36"/>
      <c r="E179" s="100"/>
    </row>
    <row r="180" spans="1:5" s="37" customFormat="1" ht="28.5">
      <c r="A180" s="34">
        <f t="shared" si="2"/>
        <v>385</v>
      </c>
      <c r="B180" s="24" t="s">
        <v>232</v>
      </c>
      <c r="C180" s="54"/>
      <c r="D180" s="36"/>
      <c r="E180" s="100"/>
    </row>
    <row r="181" spans="1:5" s="37" customFormat="1" ht="25.5">
      <c r="A181" s="34">
        <f t="shared" si="2"/>
        <v>386</v>
      </c>
      <c r="B181" s="24" t="s">
        <v>229</v>
      </c>
      <c r="C181" s="54"/>
      <c r="D181" s="36"/>
      <c r="E181" s="100" t="s">
        <v>378</v>
      </c>
    </row>
    <row r="182" spans="1:5" s="37" customFormat="1" ht="15">
      <c r="A182" s="34">
        <f t="shared" si="2"/>
        <v>387</v>
      </c>
      <c r="B182" s="24" t="s">
        <v>233</v>
      </c>
      <c r="C182" s="54"/>
      <c r="D182" s="36"/>
      <c r="E182" s="100"/>
    </row>
    <row r="183" spans="1:5" s="37" customFormat="1" ht="25.5">
      <c r="A183" s="34">
        <v>389</v>
      </c>
      <c r="B183" s="24" t="s">
        <v>230</v>
      </c>
      <c r="C183" s="55"/>
      <c r="D183" s="47"/>
      <c r="E183" s="108" t="s">
        <v>494</v>
      </c>
    </row>
    <row r="184" spans="1:5" s="37" customFormat="1" ht="15">
      <c r="A184" s="34"/>
      <c r="B184" s="38" t="s">
        <v>231</v>
      </c>
      <c r="C184" s="54">
        <f>SUM(C177:C183)-C178</f>
        <v>0</v>
      </c>
      <c r="D184" s="36">
        <f>SUM(D176:D183)</f>
        <v>0</v>
      </c>
      <c r="E184" s="100"/>
    </row>
    <row r="185" spans="1:5" s="37" customFormat="1" ht="30">
      <c r="A185" s="32">
        <v>390</v>
      </c>
      <c r="B185" s="28" t="s">
        <v>61</v>
      </c>
      <c r="C185" s="48"/>
      <c r="D185" s="46"/>
      <c r="E185" s="100"/>
    </row>
    <row r="186" spans="1:5" s="37" customFormat="1" ht="15">
      <c r="A186" s="34">
        <v>391</v>
      </c>
      <c r="B186" s="24" t="s">
        <v>62</v>
      </c>
      <c r="C186" s="54"/>
      <c r="D186" s="36"/>
      <c r="E186" s="100"/>
    </row>
    <row r="187" spans="1:5" s="37" customFormat="1" ht="15">
      <c r="A187" s="34">
        <v>392</v>
      </c>
      <c r="B187" s="24" t="s">
        <v>63</v>
      </c>
      <c r="C187" s="54"/>
      <c r="D187" s="36"/>
      <c r="E187" s="100"/>
    </row>
    <row r="188" spans="1:5" s="37" customFormat="1" ht="15">
      <c r="A188" s="34">
        <v>393</v>
      </c>
      <c r="B188" s="24" t="s">
        <v>8</v>
      </c>
      <c r="C188" s="54"/>
      <c r="D188" s="36"/>
      <c r="E188" s="100" t="s">
        <v>379</v>
      </c>
    </row>
    <row r="189" spans="1:5" s="37" customFormat="1" ht="15">
      <c r="A189" s="34">
        <v>394</v>
      </c>
      <c r="B189" s="24" t="s">
        <v>9</v>
      </c>
      <c r="C189" s="54"/>
      <c r="D189" s="36"/>
      <c r="E189" s="100"/>
    </row>
    <row r="190" spans="1:5" s="37" customFormat="1" ht="25.5">
      <c r="A190" s="34">
        <v>395</v>
      </c>
      <c r="B190" s="24" t="s">
        <v>168</v>
      </c>
      <c r="C190" s="54"/>
      <c r="D190" s="36"/>
      <c r="E190" s="100" t="s">
        <v>360</v>
      </c>
    </row>
    <row r="191" spans="1:5" s="37" customFormat="1" ht="15">
      <c r="A191" s="34">
        <v>396</v>
      </c>
      <c r="B191" s="25" t="s">
        <v>149</v>
      </c>
      <c r="C191" s="54"/>
      <c r="D191" s="36"/>
      <c r="E191" s="100"/>
    </row>
    <row r="192" spans="1:5" s="37" customFormat="1" ht="15">
      <c r="A192" s="34">
        <v>397</v>
      </c>
      <c r="B192" s="25" t="s">
        <v>64</v>
      </c>
      <c r="C192" s="54"/>
      <c r="D192" s="36"/>
      <c r="E192" s="100"/>
    </row>
    <row r="193" spans="1:5" s="37" customFormat="1" ht="15">
      <c r="A193" s="34">
        <v>398</v>
      </c>
      <c r="B193" s="25" t="s">
        <v>234</v>
      </c>
      <c r="C193" s="54"/>
      <c r="D193" s="36"/>
      <c r="E193" s="100"/>
    </row>
    <row r="194" spans="1:5" s="37" customFormat="1" ht="89.25">
      <c r="A194" s="34">
        <v>399</v>
      </c>
      <c r="B194" s="25" t="s">
        <v>235</v>
      </c>
      <c r="C194" s="54"/>
      <c r="D194" s="36"/>
      <c r="E194" s="100" t="s">
        <v>365</v>
      </c>
    </row>
    <row r="195" spans="1:5" s="37" customFormat="1" ht="15">
      <c r="A195" s="34"/>
      <c r="B195" s="38" t="s">
        <v>54</v>
      </c>
      <c r="C195" s="54">
        <f>SUM(C186:C194)</f>
        <v>0</v>
      </c>
      <c r="D195" s="36">
        <f>SUM(D186:D194)</f>
        <v>0</v>
      </c>
      <c r="E195" s="100"/>
    </row>
    <row r="196" spans="1:5" s="37" customFormat="1" ht="15">
      <c r="A196" s="34"/>
      <c r="B196" s="39" t="s">
        <v>55</v>
      </c>
      <c r="C196" s="54">
        <f>SUM(C117,C126,C137,C147,C155,C163,C174,C184,C195)</f>
        <v>0</v>
      </c>
      <c r="D196" s="36">
        <f>SUM(D117,D126,D137,D147,D155,D163,D174,D184,D195)</f>
        <v>0</v>
      </c>
      <c r="E196" s="100"/>
    </row>
    <row r="197" spans="1:5" s="37" customFormat="1" ht="15">
      <c r="A197" s="50"/>
      <c r="B197" s="51"/>
      <c r="C197" s="52"/>
      <c r="D197" s="53"/>
      <c r="E197" s="100"/>
    </row>
    <row r="198" spans="1:5" s="37" customFormat="1" ht="15">
      <c r="A198" s="132" t="s">
        <v>0</v>
      </c>
      <c r="B198" s="132"/>
      <c r="C198" s="124" t="s">
        <v>1</v>
      </c>
      <c r="D198" s="133" t="s">
        <v>2</v>
      </c>
      <c r="E198" s="125" t="s">
        <v>351</v>
      </c>
    </row>
    <row r="199" spans="1:5" s="37" customFormat="1" ht="15">
      <c r="A199" s="132"/>
      <c r="B199" s="132"/>
      <c r="C199" s="124"/>
      <c r="D199" s="133"/>
      <c r="E199" s="126"/>
    </row>
    <row r="200" spans="1:5" s="37" customFormat="1" ht="15.75">
      <c r="A200" s="41">
        <v>400</v>
      </c>
      <c r="B200" s="42" t="s">
        <v>70</v>
      </c>
      <c r="C200" s="43"/>
      <c r="D200" s="44"/>
      <c r="E200" s="100"/>
    </row>
    <row r="201" spans="1:5" s="37" customFormat="1" ht="15.75">
      <c r="A201" s="41"/>
      <c r="B201" s="42"/>
      <c r="C201" s="40"/>
      <c r="D201" s="33"/>
      <c r="E201" s="100"/>
    </row>
    <row r="202" spans="1:5" s="37" customFormat="1" ht="15">
      <c r="A202" s="32">
        <v>410</v>
      </c>
      <c r="B202" s="28" t="s">
        <v>71</v>
      </c>
      <c r="C202" s="48"/>
      <c r="D202" s="46"/>
      <c r="E202" s="100"/>
    </row>
    <row r="203" spans="1:5" s="37" customFormat="1" ht="25.5">
      <c r="A203" s="34">
        <v>411</v>
      </c>
      <c r="B203" s="24" t="s">
        <v>124</v>
      </c>
      <c r="C203" s="54"/>
      <c r="D203" s="36"/>
      <c r="E203" s="100" t="s">
        <v>361</v>
      </c>
    </row>
    <row r="204" spans="1:5" s="37" customFormat="1" ht="25.5">
      <c r="A204" s="34">
        <v>412</v>
      </c>
      <c r="B204" s="24" t="s">
        <v>72</v>
      </c>
      <c r="C204" s="54"/>
      <c r="D204" s="36"/>
      <c r="E204" s="100" t="s">
        <v>497</v>
      </c>
    </row>
    <row r="205" spans="1:5" s="37" customFormat="1" ht="15">
      <c r="A205" s="34">
        <v>413</v>
      </c>
      <c r="B205" s="24" t="s">
        <v>73</v>
      </c>
      <c r="C205" s="54"/>
      <c r="D205" s="36"/>
      <c r="E205" s="100"/>
    </row>
    <row r="206" spans="1:5" s="37" customFormat="1" ht="25.5">
      <c r="A206" s="34">
        <v>419</v>
      </c>
      <c r="B206" s="24" t="s">
        <v>236</v>
      </c>
      <c r="C206" s="54"/>
      <c r="D206" s="36"/>
      <c r="E206" s="108" t="s">
        <v>494</v>
      </c>
    </row>
    <row r="207" spans="1:5" s="37" customFormat="1" ht="15">
      <c r="A207" s="34"/>
      <c r="B207" s="38" t="s">
        <v>65</v>
      </c>
      <c r="C207" s="54">
        <f>SUM(C203:C206)</f>
        <v>0</v>
      </c>
      <c r="D207" s="36">
        <f>SUM(D203:D206)</f>
        <v>0</v>
      </c>
      <c r="E207" s="100"/>
    </row>
    <row r="208" spans="1:5" s="37" customFormat="1" ht="15">
      <c r="A208" s="32">
        <v>420</v>
      </c>
      <c r="B208" s="28" t="s">
        <v>89</v>
      </c>
      <c r="C208" s="48"/>
      <c r="D208" s="46"/>
      <c r="E208" s="100"/>
    </row>
    <row r="209" spans="1:5" s="37" customFormat="1" ht="15">
      <c r="A209" s="34">
        <v>421</v>
      </c>
      <c r="B209" s="24" t="s">
        <v>90</v>
      </c>
      <c r="C209" s="54"/>
      <c r="D209" s="36"/>
      <c r="E209" s="100" t="s">
        <v>362</v>
      </c>
    </row>
    <row r="210" spans="1:5" s="37" customFormat="1" ht="25.5">
      <c r="A210" s="34">
        <v>422</v>
      </c>
      <c r="B210" s="24" t="s">
        <v>91</v>
      </c>
      <c r="C210" s="54"/>
      <c r="D210" s="36"/>
      <c r="E210" s="100" t="s">
        <v>380</v>
      </c>
    </row>
    <row r="211" spans="1:5" s="37" customFormat="1" ht="25.5">
      <c r="A211" s="34">
        <v>423</v>
      </c>
      <c r="B211" s="24" t="s">
        <v>92</v>
      </c>
      <c r="C211" s="54"/>
      <c r="D211" s="36"/>
      <c r="E211" s="100" t="s">
        <v>483</v>
      </c>
    </row>
    <row r="212" spans="1:5" s="37" customFormat="1" ht="15">
      <c r="A212" s="34">
        <v>424</v>
      </c>
      <c r="B212" s="24" t="s">
        <v>237</v>
      </c>
      <c r="C212" s="54"/>
      <c r="D212" s="36"/>
      <c r="E212" s="100"/>
    </row>
    <row r="213" spans="1:5" s="56" customFormat="1" ht="38.25">
      <c r="A213" s="34">
        <v>429</v>
      </c>
      <c r="B213" s="24" t="s">
        <v>238</v>
      </c>
      <c r="C213" s="54"/>
      <c r="D213" s="36"/>
      <c r="E213" s="100" t="s">
        <v>496</v>
      </c>
    </row>
    <row r="214" spans="1:5" s="37" customFormat="1" ht="15">
      <c r="A214" s="34"/>
      <c r="B214" s="38" t="s">
        <v>66</v>
      </c>
      <c r="C214" s="54">
        <f>SUM(C209:C213)</f>
        <v>0</v>
      </c>
      <c r="D214" s="36">
        <f>SUM(D209:D213)</f>
        <v>0</v>
      </c>
      <c r="E214" s="100"/>
    </row>
    <row r="215" spans="1:5" s="37" customFormat="1" ht="15">
      <c r="A215" s="57">
        <v>430</v>
      </c>
      <c r="B215" s="58" t="s">
        <v>239</v>
      </c>
      <c r="C215" s="59"/>
      <c r="D215" s="60"/>
      <c r="E215" s="100"/>
    </row>
    <row r="216" spans="1:5" s="37" customFormat="1" ht="15">
      <c r="A216" s="34">
        <v>431</v>
      </c>
      <c r="B216" s="24" t="s">
        <v>169</v>
      </c>
      <c r="C216" s="54"/>
      <c r="D216" s="36"/>
      <c r="E216" s="100"/>
    </row>
    <row r="217" spans="1:5" s="37" customFormat="1" ht="15">
      <c r="A217" s="34">
        <v>432</v>
      </c>
      <c r="B217" s="25" t="s">
        <v>93</v>
      </c>
      <c r="C217" s="54"/>
      <c r="D217" s="36"/>
      <c r="E217" s="100"/>
    </row>
    <row r="218" spans="1:5" s="37" customFormat="1" ht="15">
      <c r="A218" s="34">
        <v>433</v>
      </c>
      <c r="B218" s="25" t="s">
        <v>170</v>
      </c>
      <c r="C218" s="54"/>
      <c r="D218" s="36"/>
      <c r="E218" s="100"/>
    </row>
    <row r="219" spans="1:5" s="37" customFormat="1" ht="15">
      <c r="A219" s="34">
        <v>434</v>
      </c>
      <c r="B219" s="25" t="s">
        <v>94</v>
      </c>
      <c r="C219" s="54"/>
      <c r="D219" s="36"/>
      <c r="E219" s="100"/>
    </row>
    <row r="220" spans="1:5" s="37" customFormat="1" ht="25.5">
      <c r="A220" s="34">
        <v>439</v>
      </c>
      <c r="B220" s="24" t="s">
        <v>240</v>
      </c>
      <c r="C220" s="54"/>
      <c r="D220" s="36"/>
      <c r="E220" s="108" t="s">
        <v>494</v>
      </c>
    </row>
    <row r="221" spans="1:5" s="37" customFormat="1" ht="15">
      <c r="A221" s="34"/>
      <c r="B221" s="38" t="s">
        <v>67</v>
      </c>
      <c r="C221" s="54">
        <f>SUM(C216:C220)</f>
        <v>0</v>
      </c>
      <c r="D221" s="36">
        <f>SUM(D216:D220)</f>
        <v>0</v>
      </c>
      <c r="E221" s="100"/>
    </row>
    <row r="222" spans="1:5" s="37" customFormat="1" ht="15">
      <c r="A222" s="32">
        <v>440</v>
      </c>
      <c r="B222" s="28" t="s">
        <v>285</v>
      </c>
      <c r="C222" s="48"/>
      <c r="D222" s="46"/>
      <c r="E222" s="100"/>
    </row>
    <row r="223" spans="1:5" s="37" customFormat="1" ht="15">
      <c r="A223" s="34">
        <v>441</v>
      </c>
      <c r="B223" s="24" t="s">
        <v>95</v>
      </c>
      <c r="C223" s="54"/>
      <c r="D223" s="36"/>
      <c r="E223" s="101"/>
    </row>
    <row r="224" spans="1:5" s="37" customFormat="1" ht="38.25">
      <c r="A224" s="34">
        <v>442</v>
      </c>
      <c r="B224" s="24" t="s">
        <v>96</v>
      </c>
      <c r="C224" s="54"/>
      <c r="D224" s="36"/>
      <c r="E224" s="100" t="s">
        <v>369</v>
      </c>
    </row>
    <row r="225" spans="1:5" s="37" customFormat="1" ht="15">
      <c r="A225" s="34">
        <v>443</v>
      </c>
      <c r="B225" s="24" t="s">
        <v>97</v>
      </c>
      <c r="C225" s="54"/>
      <c r="D225" s="36"/>
      <c r="E225" s="100"/>
    </row>
    <row r="226" spans="1:5" s="37" customFormat="1" ht="15">
      <c r="A226" s="34">
        <v>444</v>
      </c>
      <c r="B226" s="24" t="s">
        <v>98</v>
      </c>
      <c r="C226" s="54"/>
      <c r="D226" s="36"/>
      <c r="E226" s="100" t="s">
        <v>381</v>
      </c>
    </row>
    <row r="227" spans="1:5" s="37" customFormat="1" ht="15">
      <c r="A227" s="34">
        <v>445</v>
      </c>
      <c r="B227" s="24" t="s">
        <v>99</v>
      </c>
      <c r="C227" s="54"/>
      <c r="D227" s="36"/>
      <c r="E227" s="100"/>
    </row>
    <row r="228" spans="1:5" s="37" customFormat="1" ht="15">
      <c r="A228" s="34">
        <v>446</v>
      </c>
      <c r="B228" s="24" t="s">
        <v>100</v>
      </c>
      <c r="C228" s="54"/>
      <c r="D228" s="36"/>
      <c r="E228" s="100"/>
    </row>
    <row r="229" spans="1:5" s="37" customFormat="1" ht="15">
      <c r="A229" s="34">
        <v>447</v>
      </c>
      <c r="B229" s="24" t="s">
        <v>241</v>
      </c>
      <c r="C229" s="54"/>
      <c r="D229" s="36"/>
      <c r="E229" s="100"/>
    </row>
    <row r="230" spans="1:5" s="37" customFormat="1" ht="25.5">
      <c r="A230" s="34">
        <v>449</v>
      </c>
      <c r="B230" s="24" t="s">
        <v>242</v>
      </c>
      <c r="C230" s="54"/>
      <c r="D230" s="36"/>
      <c r="E230" s="108" t="s">
        <v>494</v>
      </c>
    </row>
    <row r="231" spans="1:5" s="37" customFormat="1" ht="15">
      <c r="A231" s="34"/>
      <c r="B231" s="38" t="s">
        <v>68</v>
      </c>
      <c r="C231" s="54">
        <f>SUM(C223:C230)</f>
        <v>0</v>
      </c>
      <c r="D231" s="36">
        <f>SUM(D223:D230)</f>
        <v>0</v>
      </c>
      <c r="E231" s="100"/>
    </row>
    <row r="232" spans="1:5" s="37" customFormat="1" ht="15">
      <c r="A232" s="32">
        <v>450</v>
      </c>
      <c r="B232" s="134" t="s">
        <v>248</v>
      </c>
      <c r="C232" s="135"/>
      <c r="D232" s="46"/>
      <c r="E232" s="100"/>
    </row>
    <row r="233" spans="1:5" s="37" customFormat="1" ht="15">
      <c r="A233" s="34">
        <v>451</v>
      </c>
      <c r="B233" s="24" t="s">
        <v>101</v>
      </c>
      <c r="C233" s="54"/>
      <c r="D233" s="36"/>
      <c r="E233" s="100"/>
    </row>
    <row r="234" spans="1:5" s="37" customFormat="1" ht="38.25">
      <c r="A234" s="34">
        <v>452</v>
      </c>
      <c r="B234" s="24" t="s">
        <v>102</v>
      </c>
      <c r="C234" s="54"/>
      <c r="D234" s="36"/>
      <c r="E234" s="101" t="s">
        <v>368</v>
      </c>
    </row>
    <row r="235" spans="1:5" s="37" customFormat="1" ht="15">
      <c r="A235" s="34">
        <v>453</v>
      </c>
      <c r="B235" s="24" t="s">
        <v>103</v>
      </c>
      <c r="C235" s="54"/>
      <c r="D235" s="36"/>
      <c r="E235" s="100"/>
    </row>
    <row r="236" spans="1:5" s="37" customFormat="1" ht="38.25">
      <c r="A236" s="34">
        <v>454</v>
      </c>
      <c r="B236" s="24" t="s">
        <v>104</v>
      </c>
      <c r="C236" s="54"/>
      <c r="D236" s="36"/>
      <c r="E236" s="101" t="s">
        <v>382</v>
      </c>
    </row>
    <row r="237" spans="1:5" s="37" customFormat="1" ht="38.25">
      <c r="A237" s="34">
        <v>455</v>
      </c>
      <c r="B237" s="24" t="s">
        <v>249</v>
      </c>
      <c r="C237" s="35"/>
      <c r="D237" s="36"/>
      <c r="E237" s="101" t="s">
        <v>383</v>
      </c>
    </row>
    <row r="238" spans="1:5" s="37" customFormat="1" ht="63.75">
      <c r="A238" s="34">
        <v>456</v>
      </c>
      <c r="B238" s="24" t="s">
        <v>250</v>
      </c>
      <c r="C238" s="55"/>
      <c r="D238" s="36"/>
      <c r="E238" s="101" t="s">
        <v>386</v>
      </c>
    </row>
    <row r="239" spans="1:5" s="37" customFormat="1" ht="76.5">
      <c r="A239" s="34">
        <v>457</v>
      </c>
      <c r="B239" s="24" t="s">
        <v>251</v>
      </c>
      <c r="C239" s="54"/>
      <c r="D239" s="36"/>
      <c r="E239" s="100" t="s">
        <v>475</v>
      </c>
    </row>
    <row r="240" spans="1:5" s="37" customFormat="1" ht="15">
      <c r="A240" s="34">
        <v>458</v>
      </c>
      <c r="B240" s="24" t="s">
        <v>252</v>
      </c>
      <c r="C240" s="54"/>
      <c r="D240" s="36"/>
      <c r="E240" s="100"/>
    </row>
    <row r="241" spans="1:5" s="37" customFormat="1" ht="25.5">
      <c r="A241" s="34">
        <v>459</v>
      </c>
      <c r="B241" s="24" t="s">
        <v>243</v>
      </c>
      <c r="C241" s="54"/>
      <c r="D241" s="36"/>
      <c r="E241" s="108" t="s">
        <v>494</v>
      </c>
    </row>
    <row r="242" spans="1:5" s="37" customFormat="1" ht="15">
      <c r="A242" s="34"/>
      <c r="B242" s="38" t="s">
        <v>69</v>
      </c>
      <c r="C242" s="54">
        <f>SUM(C233:C236,C238:C241)</f>
        <v>0</v>
      </c>
      <c r="D242" s="36">
        <f>SUM(D233:D241)</f>
        <v>0</v>
      </c>
      <c r="E242" s="100"/>
    </row>
    <row r="243" spans="1:5" s="37" customFormat="1" ht="15">
      <c r="A243" s="32">
        <v>460</v>
      </c>
      <c r="B243" s="28" t="s">
        <v>105</v>
      </c>
      <c r="C243" s="48"/>
      <c r="D243" s="46"/>
      <c r="E243" s="100"/>
    </row>
    <row r="244" spans="1:5" s="37" customFormat="1" ht="15">
      <c r="A244" s="34">
        <v>461</v>
      </c>
      <c r="B244" s="24" t="s">
        <v>106</v>
      </c>
      <c r="C244" s="54"/>
      <c r="D244" s="36"/>
      <c r="E244" s="100"/>
    </row>
    <row r="245" spans="1:5" s="37" customFormat="1" ht="15">
      <c r="A245" s="34">
        <v>462</v>
      </c>
      <c r="B245" s="24" t="s">
        <v>107</v>
      </c>
      <c r="C245" s="54"/>
      <c r="D245" s="36"/>
      <c r="E245" s="100"/>
    </row>
    <row r="246" spans="1:5" s="37" customFormat="1" ht="15">
      <c r="A246" s="34">
        <v>463</v>
      </c>
      <c r="B246" s="24" t="s">
        <v>108</v>
      </c>
      <c r="C246" s="54"/>
      <c r="D246" s="36"/>
      <c r="E246" s="100"/>
    </row>
    <row r="247" spans="1:5" s="37" customFormat="1" ht="15">
      <c r="A247" s="34">
        <v>464</v>
      </c>
      <c r="B247" s="24" t="s">
        <v>109</v>
      </c>
      <c r="C247" s="54"/>
      <c r="D247" s="36"/>
      <c r="E247" s="100"/>
    </row>
    <row r="248" spans="1:5" s="37" customFormat="1" ht="15">
      <c r="A248" s="34">
        <v>465</v>
      </c>
      <c r="B248" s="24" t="s">
        <v>110</v>
      </c>
      <c r="C248" s="54"/>
      <c r="D248" s="36"/>
      <c r="E248" s="100"/>
    </row>
    <row r="249" spans="1:5" s="37" customFormat="1" ht="15">
      <c r="A249" s="34">
        <v>466</v>
      </c>
      <c r="B249" s="24" t="s">
        <v>253</v>
      </c>
      <c r="C249" s="54"/>
      <c r="D249" s="36"/>
      <c r="E249" s="100"/>
    </row>
    <row r="250" spans="1:5" s="37" customFormat="1" ht="25.5">
      <c r="A250" s="34">
        <v>469</v>
      </c>
      <c r="B250" s="24" t="s">
        <v>244</v>
      </c>
      <c r="C250" s="54"/>
      <c r="D250" s="36"/>
      <c r="E250" s="108" t="s">
        <v>494</v>
      </c>
    </row>
    <row r="251" spans="1:5" s="37" customFormat="1" ht="15">
      <c r="A251" s="34"/>
      <c r="B251" s="38" t="s">
        <v>79</v>
      </c>
      <c r="C251" s="54">
        <f>SUM(C244:C250)</f>
        <v>0</v>
      </c>
      <c r="D251" s="36">
        <f>SUM(D244:D250)</f>
        <v>0</v>
      </c>
      <c r="E251" s="100"/>
    </row>
    <row r="252" spans="1:5" s="37" customFormat="1" ht="15">
      <c r="A252" s="32">
        <v>470</v>
      </c>
      <c r="B252" s="134" t="s">
        <v>254</v>
      </c>
      <c r="C252" s="135"/>
      <c r="D252" s="46"/>
      <c r="E252" s="100"/>
    </row>
    <row r="253" spans="1:5" s="37" customFormat="1" ht="15">
      <c r="A253" s="34">
        <v>471</v>
      </c>
      <c r="B253" s="24" t="s">
        <v>112</v>
      </c>
      <c r="C253" s="35"/>
      <c r="D253" s="47"/>
      <c r="E253" s="100"/>
    </row>
    <row r="254" spans="1:5" s="37" customFormat="1" ht="28.5">
      <c r="A254" s="34">
        <v>472</v>
      </c>
      <c r="B254" s="24" t="s">
        <v>259</v>
      </c>
      <c r="C254" s="35"/>
      <c r="D254" s="47"/>
      <c r="E254" s="100"/>
    </row>
    <row r="255" spans="1:5" s="37" customFormat="1" ht="28.5">
      <c r="A255" s="34">
        <v>473</v>
      </c>
      <c r="B255" s="25" t="s">
        <v>255</v>
      </c>
      <c r="C255" s="35"/>
      <c r="D255" s="47"/>
      <c r="E255" s="100"/>
    </row>
    <row r="256" spans="1:5" s="37" customFormat="1" ht="25.5">
      <c r="A256" s="34">
        <v>474</v>
      </c>
      <c r="B256" s="25" t="s">
        <v>74</v>
      </c>
      <c r="C256" s="55"/>
      <c r="D256" s="47"/>
      <c r="E256" s="101" t="s">
        <v>363</v>
      </c>
    </row>
    <row r="257" spans="1:5" s="37" customFormat="1" ht="15">
      <c r="A257" s="34">
        <v>475</v>
      </c>
      <c r="B257" s="25" t="s">
        <v>150</v>
      </c>
      <c r="C257" s="55"/>
      <c r="D257" s="47"/>
      <c r="E257" s="100"/>
    </row>
    <row r="258" spans="1:5" s="37" customFormat="1" ht="15">
      <c r="A258" s="34">
        <v>476</v>
      </c>
      <c r="B258" s="25" t="s">
        <v>256</v>
      </c>
      <c r="C258" s="35"/>
      <c r="D258" s="47"/>
      <c r="E258" s="100"/>
    </row>
    <row r="259" spans="1:5" s="37" customFormat="1" ht="28.5">
      <c r="A259" s="34">
        <v>477</v>
      </c>
      <c r="B259" s="25" t="s">
        <v>258</v>
      </c>
      <c r="C259" s="35"/>
      <c r="D259" s="47"/>
      <c r="E259" s="100"/>
    </row>
    <row r="260" spans="1:5" s="37" customFormat="1" ht="28.5">
      <c r="A260" s="34">
        <v>478</v>
      </c>
      <c r="B260" s="25" t="s">
        <v>257</v>
      </c>
      <c r="C260" s="35"/>
      <c r="D260" s="47"/>
      <c r="E260" s="100"/>
    </row>
    <row r="261" spans="1:5" s="37" customFormat="1" ht="25.5">
      <c r="A261" s="34">
        <v>479</v>
      </c>
      <c r="B261" s="24" t="s">
        <v>245</v>
      </c>
      <c r="C261" s="35"/>
      <c r="D261" s="47"/>
      <c r="E261" s="108" t="s">
        <v>494</v>
      </c>
    </row>
    <row r="262" spans="1:5" s="37" customFormat="1" ht="15">
      <c r="A262" s="34"/>
      <c r="B262" s="38" t="s">
        <v>78</v>
      </c>
      <c r="C262" s="40">
        <f>SUM(C256:C257)</f>
        <v>0</v>
      </c>
      <c r="D262" s="36">
        <f>SUM(D253:D261)</f>
        <v>0</v>
      </c>
      <c r="E262" s="100"/>
    </row>
    <row r="263" spans="1:5" s="37" customFormat="1" ht="15">
      <c r="A263" s="32">
        <v>480</v>
      </c>
      <c r="B263" s="28" t="s">
        <v>260</v>
      </c>
      <c r="C263" s="48"/>
      <c r="D263" s="46"/>
      <c r="E263" s="100"/>
    </row>
    <row r="264" spans="1:5" s="37" customFormat="1" ht="51">
      <c r="A264" s="34">
        <v>481</v>
      </c>
      <c r="B264" s="25" t="s">
        <v>261</v>
      </c>
      <c r="C264" s="55"/>
      <c r="D264" s="47"/>
      <c r="E264" s="100" t="s">
        <v>479</v>
      </c>
    </row>
    <row r="265" spans="1:5" s="37" customFormat="1" ht="15">
      <c r="A265" s="34">
        <v>482</v>
      </c>
      <c r="B265" s="25" t="s">
        <v>262</v>
      </c>
      <c r="C265" s="55"/>
      <c r="D265" s="47"/>
      <c r="E265" s="100"/>
    </row>
    <row r="266" spans="1:5" s="37" customFormat="1" ht="15">
      <c r="A266" s="34">
        <v>483</v>
      </c>
      <c r="B266" s="25" t="s">
        <v>263</v>
      </c>
      <c r="C266" s="55"/>
      <c r="D266" s="47"/>
      <c r="E266" s="100"/>
    </row>
    <row r="267" spans="1:5" s="37" customFormat="1" ht="15">
      <c r="A267" s="34">
        <v>484</v>
      </c>
      <c r="B267" s="25" t="s">
        <v>264</v>
      </c>
      <c r="C267" s="55"/>
      <c r="D267" s="47"/>
      <c r="E267" s="100"/>
    </row>
    <row r="268" spans="1:5" s="37" customFormat="1" ht="15">
      <c r="A268" s="34">
        <v>485</v>
      </c>
      <c r="B268" s="25" t="s">
        <v>251</v>
      </c>
      <c r="C268" s="55"/>
      <c r="D268" s="47"/>
      <c r="E268" s="100"/>
    </row>
    <row r="269" spans="1:5" s="37" customFormat="1" ht="25.5">
      <c r="A269" s="34">
        <v>489</v>
      </c>
      <c r="B269" s="24" t="s">
        <v>246</v>
      </c>
      <c r="C269" s="55"/>
      <c r="D269" s="47"/>
      <c r="E269" s="108" t="s">
        <v>494</v>
      </c>
    </row>
    <row r="270" spans="1:5" s="37" customFormat="1" ht="15">
      <c r="A270" s="34"/>
      <c r="B270" s="38" t="s">
        <v>77</v>
      </c>
      <c r="C270" s="40">
        <f>SUM(C264:C269)</f>
        <v>0</v>
      </c>
      <c r="D270" s="33">
        <f>SUM(D264:D269)</f>
        <v>0</v>
      </c>
      <c r="E270" s="100"/>
    </row>
    <row r="271" spans="1:5" s="37" customFormat="1" ht="15">
      <c r="A271" s="32">
        <v>490</v>
      </c>
      <c r="B271" s="28" t="s">
        <v>162</v>
      </c>
      <c r="C271" s="48"/>
      <c r="D271" s="46"/>
      <c r="E271" s="100"/>
    </row>
    <row r="272" spans="1:5" s="37" customFormat="1" ht="15">
      <c r="A272" s="34">
        <v>491</v>
      </c>
      <c r="B272" s="24" t="s">
        <v>62</v>
      </c>
      <c r="C272" s="54"/>
      <c r="D272" s="36"/>
      <c r="E272" s="100"/>
    </row>
    <row r="273" spans="1:5" s="37" customFormat="1" ht="15">
      <c r="A273" s="34">
        <v>492</v>
      </c>
      <c r="B273" s="24" t="s">
        <v>63</v>
      </c>
      <c r="C273" s="54"/>
      <c r="D273" s="36"/>
      <c r="E273" s="100"/>
    </row>
    <row r="274" spans="1:5" s="37" customFormat="1" ht="15">
      <c r="A274" s="34">
        <v>493</v>
      </c>
      <c r="B274" s="24" t="s">
        <v>8</v>
      </c>
      <c r="C274" s="54"/>
      <c r="D274" s="36"/>
      <c r="E274" s="100"/>
    </row>
    <row r="275" spans="1:5" s="37" customFormat="1" ht="15">
      <c r="A275" s="34">
        <v>494</v>
      </c>
      <c r="B275" s="24" t="s">
        <v>9</v>
      </c>
      <c r="C275" s="54"/>
      <c r="D275" s="36"/>
      <c r="E275" s="100"/>
    </row>
    <row r="276" spans="1:5" s="37" customFormat="1" ht="15">
      <c r="A276" s="34">
        <v>495</v>
      </c>
      <c r="B276" s="24" t="s">
        <v>168</v>
      </c>
      <c r="C276" s="54"/>
      <c r="D276" s="36"/>
      <c r="E276" s="100"/>
    </row>
    <row r="277" spans="1:5" s="37" customFormat="1" ht="15">
      <c r="A277" s="34">
        <v>496</v>
      </c>
      <c r="B277" s="25" t="s">
        <v>149</v>
      </c>
      <c r="C277" s="54"/>
      <c r="D277" s="36"/>
      <c r="E277" s="100"/>
    </row>
    <row r="278" spans="1:5" s="37" customFormat="1" ht="15">
      <c r="A278" s="34">
        <v>497</v>
      </c>
      <c r="B278" s="25" t="s">
        <v>64</v>
      </c>
      <c r="C278" s="54"/>
      <c r="D278" s="36"/>
      <c r="E278" s="100"/>
    </row>
    <row r="279" spans="1:5" s="37" customFormat="1" ht="15">
      <c r="A279" s="34">
        <v>498</v>
      </c>
      <c r="B279" s="25" t="s">
        <v>265</v>
      </c>
      <c r="C279" s="54"/>
      <c r="D279" s="36"/>
      <c r="E279" s="100"/>
    </row>
    <row r="280" spans="1:5" s="37" customFormat="1" ht="25.5">
      <c r="A280" s="34">
        <v>499</v>
      </c>
      <c r="B280" s="24" t="s">
        <v>247</v>
      </c>
      <c r="C280" s="54"/>
      <c r="D280" s="36"/>
      <c r="E280" s="108" t="s">
        <v>494</v>
      </c>
    </row>
    <row r="281" spans="1:5" s="37" customFormat="1" ht="15">
      <c r="A281" s="34"/>
      <c r="B281" s="38" t="s">
        <v>75</v>
      </c>
      <c r="C281" s="54">
        <f>SUM(C272:C280)</f>
        <v>0</v>
      </c>
      <c r="D281" s="36">
        <f>SUM(D272:D280)</f>
        <v>0</v>
      </c>
      <c r="E281" s="100"/>
    </row>
    <row r="282" spans="1:5" s="37" customFormat="1" ht="15">
      <c r="A282" s="34"/>
      <c r="B282" s="39" t="s">
        <v>76</v>
      </c>
      <c r="C282" s="54">
        <f>SUM(C207,C214,C221,C231,C242,C251,C262,C270,C281)</f>
        <v>0</v>
      </c>
      <c r="D282" s="36">
        <f>SUM(D207,D214,D221,D231,D242,D251,D262,D270,D281)</f>
        <v>0</v>
      </c>
      <c r="E282" s="100"/>
    </row>
    <row r="283" spans="1:5" s="37" customFormat="1" ht="15">
      <c r="A283" s="50"/>
      <c r="B283" s="51"/>
      <c r="C283" s="52"/>
      <c r="D283" s="53"/>
      <c r="E283" s="100"/>
    </row>
    <row r="284" spans="1:5" s="37" customFormat="1" ht="15">
      <c r="A284" s="132" t="s">
        <v>0</v>
      </c>
      <c r="B284" s="132"/>
      <c r="C284" s="124" t="s">
        <v>1</v>
      </c>
      <c r="D284" s="133" t="s">
        <v>2</v>
      </c>
      <c r="E284" s="125" t="s">
        <v>351</v>
      </c>
    </row>
    <row r="285" spans="1:5" s="37" customFormat="1" ht="15">
      <c r="A285" s="132"/>
      <c r="B285" s="132"/>
      <c r="C285" s="124"/>
      <c r="D285" s="133"/>
      <c r="E285" s="126"/>
    </row>
    <row r="286" spans="1:5" s="37" customFormat="1" ht="15.75">
      <c r="A286" s="41">
        <v>500</v>
      </c>
      <c r="B286" s="42" t="s">
        <v>342</v>
      </c>
      <c r="C286" s="43"/>
      <c r="D286" s="44"/>
      <c r="E286" s="100"/>
    </row>
    <row r="287" spans="1:5" s="37" customFormat="1" ht="15.75">
      <c r="A287" s="41"/>
      <c r="B287" s="42"/>
      <c r="C287" s="40"/>
      <c r="D287" s="33"/>
      <c r="E287" s="100"/>
    </row>
    <row r="288" spans="1:5" s="37" customFormat="1" ht="15">
      <c r="A288" s="32">
        <v>510</v>
      </c>
      <c r="B288" s="28" t="s">
        <v>266</v>
      </c>
      <c r="C288" s="48"/>
      <c r="D288" s="46"/>
      <c r="E288" s="100"/>
    </row>
    <row r="289" spans="1:5" s="37" customFormat="1" ht="15">
      <c r="A289" s="34">
        <v>511</v>
      </c>
      <c r="B289" s="24" t="s">
        <v>267</v>
      </c>
      <c r="C289" s="54"/>
      <c r="D289" s="36"/>
      <c r="E289" s="100"/>
    </row>
    <row r="290" spans="1:5" s="37" customFormat="1" ht="15">
      <c r="A290" s="34">
        <v>512</v>
      </c>
      <c r="B290" s="24" t="s">
        <v>268</v>
      </c>
      <c r="C290" s="54"/>
      <c r="D290" s="36"/>
      <c r="E290" s="100"/>
    </row>
    <row r="291" spans="1:5" s="37" customFormat="1" ht="15">
      <c r="A291" s="34">
        <v>513</v>
      </c>
      <c r="B291" s="24" t="s">
        <v>37</v>
      </c>
      <c r="C291" s="54"/>
      <c r="D291" s="36"/>
      <c r="E291" s="100"/>
    </row>
    <row r="292" spans="1:5" s="37" customFormat="1" ht="15">
      <c r="A292" s="34">
        <v>514</v>
      </c>
      <c r="B292" s="24" t="s">
        <v>191</v>
      </c>
      <c r="C292" s="54"/>
      <c r="D292" s="36"/>
      <c r="E292" s="100"/>
    </row>
    <row r="293" spans="1:5" s="37" customFormat="1" ht="25.5">
      <c r="A293" s="34">
        <v>519</v>
      </c>
      <c r="B293" s="24" t="s">
        <v>269</v>
      </c>
      <c r="C293" s="54"/>
      <c r="D293" s="36"/>
      <c r="E293" s="108" t="s">
        <v>494</v>
      </c>
    </row>
    <row r="294" spans="1:5" s="37" customFormat="1" ht="15">
      <c r="A294" s="34"/>
      <c r="B294" s="38" t="s">
        <v>80</v>
      </c>
      <c r="C294" s="54">
        <f>SUM(C289:C293)</f>
        <v>0</v>
      </c>
      <c r="D294" s="36">
        <f>SUM(D289:D293)</f>
        <v>0</v>
      </c>
      <c r="E294" s="100"/>
    </row>
    <row r="295" spans="1:5" s="37" customFormat="1" ht="15">
      <c r="A295" s="32">
        <v>520</v>
      </c>
      <c r="B295" s="28" t="s">
        <v>192</v>
      </c>
      <c r="C295" s="48"/>
      <c r="D295" s="46"/>
      <c r="E295" s="100"/>
    </row>
    <row r="296" spans="1:5" s="37" customFormat="1" ht="15">
      <c r="A296" s="34">
        <v>521</v>
      </c>
      <c r="B296" s="24" t="s">
        <v>164</v>
      </c>
      <c r="C296" s="54"/>
      <c r="D296" s="36"/>
      <c r="E296" s="100"/>
    </row>
    <row r="297" spans="1:5" s="37" customFormat="1" ht="15">
      <c r="A297" s="34">
        <v>522</v>
      </c>
      <c r="B297" s="24" t="s">
        <v>270</v>
      </c>
      <c r="C297" s="54"/>
      <c r="D297" s="36"/>
      <c r="E297" s="100"/>
    </row>
    <row r="298" spans="1:5" s="37" customFormat="1" ht="15">
      <c r="A298" s="34">
        <v>523</v>
      </c>
      <c r="B298" s="24" t="s">
        <v>193</v>
      </c>
      <c r="C298" s="54"/>
      <c r="D298" s="36"/>
      <c r="E298" s="100"/>
    </row>
    <row r="299" spans="1:5" s="37" customFormat="1" ht="15">
      <c r="A299" s="34">
        <v>524</v>
      </c>
      <c r="B299" s="24" t="s">
        <v>194</v>
      </c>
      <c r="C299" s="54"/>
      <c r="D299" s="36"/>
      <c r="E299" s="100"/>
    </row>
    <row r="300" spans="1:5" s="37" customFormat="1" ht="15">
      <c r="A300" s="34">
        <v>525</v>
      </c>
      <c r="B300" s="24" t="s">
        <v>38</v>
      </c>
      <c r="C300" s="54"/>
      <c r="D300" s="36"/>
      <c r="E300" s="100"/>
    </row>
    <row r="301" spans="1:5" s="37" customFormat="1" ht="25.5">
      <c r="A301" s="34">
        <v>529</v>
      </c>
      <c r="B301" s="24" t="s">
        <v>271</v>
      </c>
      <c r="C301" s="54"/>
      <c r="D301" s="36"/>
      <c r="E301" s="108" t="s">
        <v>494</v>
      </c>
    </row>
    <row r="302" spans="1:5" s="37" customFormat="1" ht="15">
      <c r="A302" s="34"/>
      <c r="B302" s="38" t="s">
        <v>81</v>
      </c>
      <c r="C302" s="54">
        <f>SUM(C296:C301)</f>
        <v>0</v>
      </c>
      <c r="D302" s="36">
        <f>SUM(D296:D301)</f>
        <v>0</v>
      </c>
      <c r="E302" s="100"/>
    </row>
    <row r="303" spans="1:5" s="37" customFormat="1" ht="37.5" customHeight="1">
      <c r="A303" s="32">
        <v>530</v>
      </c>
      <c r="B303" s="28" t="s">
        <v>272</v>
      </c>
      <c r="C303" s="48"/>
      <c r="D303" s="46"/>
      <c r="E303" s="100"/>
    </row>
    <row r="304" spans="1:5" s="37" customFormat="1" ht="38.25">
      <c r="A304" s="34">
        <v>531</v>
      </c>
      <c r="B304" s="24" t="s">
        <v>114</v>
      </c>
      <c r="C304" s="54"/>
      <c r="D304" s="36"/>
      <c r="E304" s="101" t="s">
        <v>384</v>
      </c>
    </row>
    <row r="305" spans="1:5" s="37" customFormat="1" ht="76.5">
      <c r="A305" s="34">
        <v>532</v>
      </c>
      <c r="B305" s="24" t="s">
        <v>115</v>
      </c>
      <c r="C305" s="55"/>
      <c r="D305" s="47"/>
      <c r="E305" s="101" t="s">
        <v>474</v>
      </c>
    </row>
    <row r="306" spans="1:5" s="37" customFormat="1" ht="15">
      <c r="A306" s="34">
        <v>533</v>
      </c>
      <c r="B306" s="24" t="s">
        <v>273</v>
      </c>
      <c r="C306" s="35"/>
      <c r="D306" s="36"/>
      <c r="E306" s="100"/>
    </row>
    <row r="307" spans="1:5" s="37" customFormat="1" ht="38.25">
      <c r="A307" s="34">
        <v>534</v>
      </c>
      <c r="B307" s="24" t="s">
        <v>116</v>
      </c>
      <c r="C307" s="54"/>
      <c r="D307" s="36"/>
      <c r="E307" s="100" t="s">
        <v>467</v>
      </c>
    </row>
    <row r="308" spans="1:5" s="37" customFormat="1" ht="15">
      <c r="A308" s="34">
        <v>535</v>
      </c>
      <c r="B308" s="24" t="s">
        <v>117</v>
      </c>
      <c r="C308" s="54"/>
      <c r="D308" s="36"/>
      <c r="E308" s="100"/>
    </row>
    <row r="309" spans="1:5" s="37" customFormat="1" ht="15">
      <c r="A309" s="85">
        <v>536</v>
      </c>
      <c r="B309" s="25" t="s">
        <v>118</v>
      </c>
      <c r="C309" s="90"/>
      <c r="D309" s="86"/>
      <c r="E309" s="101"/>
    </row>
    <row r="310" spans="1:5" s="37" customFormat="1" ht="15">
      <c r="A310" s="34">
        <v>537</v>
      </c>
      <c r="B310" s="24" t="s">
        <v>119</v>
      </c>
      <c r="C310" s="35"/>
      <c r="D310" s="36"/>
      <c r="E310" s="100"/>
    </row>
    <row r="311" spans="1:5" s="37" customFormat="1" ht="15">
      <c r="A311" s="34">
        <v>538</v>
      </c>
      <c r="B311" s="24" t="s">
        <v>275</v>
      </c>
      <c r="C311" s="55"/>
      <c r="D311" s="47"/>
      <c r="E311" s="100"/>
    </row>
    <row r="312" spans="1:5" s="56" customFormat="1" ht="51">
      <c r="A312" s="34">
        <v>539</v>
      </c>
      <c r="B312" s="24" t="s">
        <v>274</v>
      </c>
      <c r="C312" s="54"/>
      <c r="D312" s="36"/>
      <c r="E312" s="100" t="s">
        <v>495</v>
      </c>
    </row>
    <row r="313" spans="1:5" s="37" customFormat="1" ht="15">
      <c r="A313" s="34"/>
      <c r="B313" s="38" t="s">
        <v>82</v>
      </c>
      <c r="C313" s="54">
        <f>SUM(C304:C305,C307:C308,C311:C312)</f>
        <v>0</v>
      </c>
      <c r="D313" s="36">
        <f>SUM(D304:D312)</f>
        <v>0</v>
      </c>
      <c r="E313" s="100"/>
    </row>
    <row r="314" spans="1:5" s="37" customFormat="1" ht="15">
      <c r="A314" s="57">
        <v>540</v>
      </c>
      <c r="B314" s="58" t="s">
        <v>276</v>
      </c>
      <c r="C314" s="59"/>
      <c r="D314" s="60"/>
      <c r="E314" s="100"/>
    </row>
    <row r="315" spans="1:5" s="37" customFormat="1" ht="15">
      <c r="A315" s="34">
        <v>541</v>
      </c>
      <c r="B315" s="24" t="s">
        <v>171</v>
      </c>
      <c r="C315" s="35"/>
      <c r="D315" s="47"/>
      <c r="E315" s="100"/>
    </row>
    <row r="316" spans="1:5" s="37" customFormat="1" ht="15">
      <c r="A316" s="34">
        <v>542</v>
      </c>
      <c r="B316" s="24" t="s">
        <v>172</v>
      </c>
      <c r="C316" s="54"/>
      <c r="D316" s="36"/>
      <c r="E316" s="100" t="s">
        <v>370</v>
      </c>
    </row>
    <row r="317" spans="1:5" s="37" customFormat="1" ht="15">
      <c r="A317" s="34">
        <v>543</v>
      </c>
      <c r="B317" s="24" t="s">
        <v>277</v>
      </c>
      <c r="C317" s="54"/>
      <c r="D317" s="36"/>
      <c r="E317" s="100"/>
    </row>
    <row r="318" spans="1:5" s="37" customFormat="1" ht="15">
      <c r="A318" s="34">
        <v>544</v>
      </c>
      <c r="B318" s="24" t="s">
        <v>123</v>
      </c>
      <c r="C318" s="54"/>
      <c r="D318" s="36"/>
      <c r="E318" s="100"/>
    </row>
    <row r="319" spans="1:5" s="37" customFormat="1" ht="53.25" customHeight="1">
      <c r="A319" s="34">
        <v>545</v>
      </c>
      <c r="B319" s="24" t="s">
        <v>173</v>
      </c>
      <c r="C319" s="54"/>
      <c r="D319" s="36"/>
      <c r="E319" s="100"/>
    </row>
    <row r="320" spans="1:5" s="37" customFormat="1" ht="15">
      <c r="A320" s="34">
        <v>546</v>
      </c>
      <c r="B320" s="24" t="s">
        <v>278</v>
      </c>
      <c r="C320" s="54"/>
      <c r="D320" s="36"/>
      <c r="E320" s="100"/>
    </row>
    <row r="321" spans="1:5" s="37" customFormat="1" ht="15">
      <c r="A321" s="34">
        <v>547</v>
      </c>
      <c r="B321" s="24" t="s">
        <v>279</v>
      </c>
      <c r="C321" s="54"/>
      <c r="D321" s="36"/>
      <c r="E321" s="100"/>
    </row>
    <row r="322" spans="1:5" s="37" customFormat="1" ht="15">
      <c r="A322" s="34">
        <v>548</v>
      </c>
      <c r="B322" s="24" t="s">
        <v>280</v>
      </c>
      <c r="C322" s="54"/>
      <c r="D322" s="36"/>
      <c r="E322" s="100"/>
    </row>
    <row r="323" spans="1:5" s="37" customFormat="1" ht="25.5">
      <c r="A323" s="34">
        <v>549</v>
      </c>
      <c r="B323" s="24" t="s">
        <v>281</v>
      </c>
      <c r="C323" s="54"/>
      <c r="D323" s="36"/>
      <c r="E323" s="108" t="s">
        <v>494</v>
      </c>
    </row>
    <row r="324" spans="1:5" s="37" customFormat="1" ht="15">
      <c r="A324" s="34"/>
      <c r="B324" s="38" t="s">
        <v>83</v>
      </c>
      <c r="C324" s="54">
        <f>SUM(C316:C323)</f>
        <v>0</v>
      </c>
      <c r="D324" s="36">
        <f>SUM(D315:D323)</f>
        <v>0</v>
      </c>
      <c r="E324" s="100"/>
    </row>
    <row r="325" spans="1:5" s="37" customFormat="1" ht="15">
      <c r="A325" s="32">
        <v>550</v>
      </c>
      <c r="B325" s="28" t="s">
        <v>282</v>
      </c>
      <c r="C325" s="48"/>
      <c r="D325" s="46"/>
      <c r="E325" s="100"/>
    </row>
    <row r="326" spans="1:5" s="37" customFormat="1" ht="15">
      <c r="A326" s="34">
        <v>551</v>
      </c>
      <c r="B326" s="24" t="s">
        <v>124</v>
      </c>
      <c r="C326" s="54"/>
      <c r="D326" s="36"/>
      <c r="E326" s="100"/>
    </row>
    <row r="327" spans="1:5" s="37" customFormat="1" ht="25.5">
      <c r="A327" s="34">
        <v>552</v>
      </c>
      <c r="B327" s="24" t="s">
        <v>72</v>
      </c>
      <c r="C327" s="54"/>
      <c r="D327" s="36"/>
      <c r="E327" s="100" t="s">
        <v>364</v>
      </c>
    </row>
    <row r="328" spans="1:5" s="37" customFormat="1" ht="15">
      <c r="A328" s="34">
        <v>553</v>
      </c>
      <c r="B328" s="24" t="s">
        <v>284</v>
      </c>
      <c r="C328" s="54"/>
      <c r="D328" s="36"/>
      <c r="E328" s="100"/>
    </row>
    <row r="329" spans="1:5" s="37" customFormat="1" ht="15">
      <c r="A329" s="34">
        <v>554</v>
      </c>
      <c r="B329" s="24" t="s">
        <v>89</v>
      </c>
      <c r="C329" s="54"/>
      <c r="D329" s="36"/>
      <c r="E329" s="100"/>
    </row>
    <row r="330" spans="1:5" s="37" customFormat="1" ht="15">
      <c r="A330" s="34">
        <v>555</v>
      </c>
      <c r="B330" s="24" t="s">
        <v>239</v>
      </c>
      <c r="C330" s="54"/>
      <c r="D330" s="36"/>
      <c r="E330" s="100"/>
    </row>
    <row r="331" spans="1:5" s="37" customFormat="1" ht="57" customHeight="1">
      <c r="A331" s="34">
        <v>556</v>
      </c>
      <c r="B331" s="24" t="s">
        <v>285</v>
      </c>
      <c r="C331" s="54"/>
      <c r="D331" s="36"/>
      <c r="E331" s="100" t="s">
        <v>484</v>
      </c>
    </row>
    <row r="332" spans="1:5" s="37" customFormat="1" ht="51">
      <c r="A332" s="85">
        <v>557</v>
      </c>
      <c r="B332" s="25" t="s">
        <v>286</v>
      </c>
      <c r="C332" s="55"/>
      <c r="D332" s="47"/>
      <c r="E332" s="101" t="s">
        <v>476</v>
      </c>
    </row>
    <row r="333" spans="1:5" s="37" customFormat="1" ht="15">
      <c r="A333" s="34">
        <v>558</v>
      </c>
      <c r="B333" s="24" t="s">
        <v>111</v>
      </c>
      <c r="C333" s="54"/>
      <c r="D333" s="36"/>
      <c r="E333" s="100"/>
    </row>
    <row r="334" spans="1:5" s="37" customFormat="1" ht="25.5">
      <c r="A334" s="34">
        <v>559</v>
      </c>
      <c r="B334" s="24" t="s">
        <v>287</v>
      </c>
      <c r="C334" s="54"/>
      <c r="D334" s="36"/>
      <c r="E334" s="108" t="s">
        <v>494</v>
      </c>
    </row>
    <row r="335" spans="1:5" s="37" customFormat="1" ht="15">
      <c r="A335" s="34"/>
      <c r="B335" s="38" t="s">
        <v>174</v>
      </c>
      <c r="C335" s="54">
        <f>SUM(C326:C334)</f>
        <v>0</v>
      </c>
      <c r="D335" s="36">
        <f>SUM(D326:D334)</f>
        <v>0</v>
      </c>
      <c r="E335" s="100"/>
    </row>
    <row r="336" spans="1:5" s="37" customFormat="1" ht="30">
      <c r="A336" s="32">
        <v>560</v>
      </c>
      <c r="B336" s="28" t="s">
        <v>299</v>
      </c>
      <c r="C336" s="48"/>
      <c r="D336" s="46"/>
      <c r="E336" s="100"/>
    </row>
    <row r="337" spans="1:5" s="37" customFormat="1" ht="47.25" customHeight="1">
      <c r="A337" s="34">
        <v>561</v>
      </c>
      <c r="B337" s="24" t="s">
        <v>59</v>
      </c>
      <c r="C337" s="54"/>
      <c r="D337" s="36"/>
      <c r="E337" s="100" t="s">
        <v>477</v>
      </c>
    </row>
    <row r="338" spans="1:5" s="37" customFormat="1" ht="38.25">
      <c r="A338" s="34">
        <v>562</v>
      </c>
      <c r="B338" s="24" t="s">
        <v>60</v>
      </c>
      <c r="C338" s="54"/>
      <c r="D338" s="36"/>
      <c r="E338" s="100" t="s">
        <v>468</v>
      </c>
    </row>
    <row r="339" spans="1:5" s="37" customFormat="1" ht="15">
      <c r="A339" s="34">
        <v>563</v>
      </c>
      <c r="B339" s="24" t="s">
        <v>229</v>
      </c>
      <c r="C339" s="54"/>
      <c r="D339" s="36"/>
      <c r="E339" s="100"/>
    </row>
    <row r="340" spans="1:5" s="37" customFormat="1" ht="25.5">
      <c r="A340" s="34">
        <v>569</v>
      </c>
      <c r="B340" s="24" t="s">
        <v>288</v>
      </c>
      <c r="C340" s="35"/>
      <c r="D340" s="36"/>
      <c r="E340" s="108" t="s">
        <v>494</v>
      </c>
    </row>
    <row r="341" spans="1:5" s="37" customFormat="1" ht="15">
      <c r="A341" s="34"/>
      <c r="B341" s="38" t="s">
        <v>87</v>
      </c>
      <c r="C341" s="54">
        <f>SUM(C337:C339)</f>
        <v>0</v>
      </c>
      <c r="D341" s="36">
        <f>SUM(D337:D340)</f>
        <v>0</v>
      </c>
      <c r="E341" s="100"/>
    </row>
    <row r="342" spans="1:5" s="37" customFormat="1" ht="15">
      <c r="A342" s="32">
        <v>570</v>
      </c>
      <c r="B342" s="61" t="s">
        <v>289</v>
      </c>
      <c r="C342" s="48"/>
      <c r="D342" s="46"/>
      <c r="E342" s="100"/>
    </row>
    <row r="343" spans="1:5" s="37" customFormat="1" ht="15">
      <c r="A343" s="34">
        <v>571</v>
      </c>
      <c r="B343" s="24" t="s">
        <v>120</v>
      </c>
      <c r="C343" s="35"/>
      <c r="D343" s="47"/>
      <c r="E343" s="100"/>
    </row>
    <row r="344" spans="1:5" s="37" customFormat="1" ht="15">
      <c r="A344" s="34">
        <v>572</v>
      </c>
      <c r="B344" s="24" t="s">
        <v>121</v>
      </c>
      <c r="C344" s="35"/>
      <c r="D344" s="47"/>
      <c r="E344" s="100"/>
    </row>
    <row r="345" spans="1:5" s="37" customFormat="1" ht="15">
      <c r="A345" s="34">
        <v>573</v>
      </c>
      <c r="B345" s="24" t="s">
        <v>290</v>
      </c>
      <c r="C345" s="35"/>
      <c r="D345" s="47"/>
      <c r="E345" s="100"/>
    </row>
    <row r="346" spans="1:5" s="37" customFormat="1" ht="15">
      <c r="A346" s="34">
        <v>574</v>
      </c>
      <c r="B346" s="24" t="s">
        <v>291</v>
      </c>
      <c r="C346" s="35"/>
      <c r="D346" s="47"/>
      <c r="E346" s="100"/>
    </row>
    <row r="347" spans="1:5" s="37" customFormat="1" ht="25.5">
      <c r="A347" s="34">
        <v>579</v>
      </c>
      <c r="B347" s="24" t="s">
        <v>292</v>
      </c>
      <c r="C347" s="35"/>
      <c r="D347" s="47"/>
      <c r="E347" s="108" t="s">
        <v>494</v>
      </c>
    </row>
    <row r="348" spans="1:5" s="37" customFormat="1" ht="15">
      <c r="A348" s="62"/>
      <c r="B348" s="63" t="s">
        <v>86</v>
      </c>
      <c r="C348" s="64"/>
      <c r="D348" s="65">
        <f>SUM(D343:D347)</f>
        <v>0</v>
      </c>
      <c r="E348" s="100"/>
    </row>
    <row r="349" spans="1:5" s="37" customFormat="1" ht="15">
      <c r="A349" s="32">
        <v>580</v>
      </c>
      <c r="B349" s="66" t="s">
        <v>113</v>
      </c>
      <c r="C349" s="48"/>
      <c r="D349" s="46"/>
      <c r="E349" s="100"/>
    </row>
    <row r="350" spans="1:5" s="37" customFormat="1" ht="15">
      <c r="A350" s="34">
        <v>581</v>
      </c>
      <c r="B350" s="25" t="s">
        <v>296</v>
      </c>
      <c r="C350" s="35"/>
      <c r="D350" s="47"/>
      <c r="E350" s="100"/>
    </row>
    <row r="351" spans="1:5" s="37" customFormat="1" ht="15">
      <c r="A351" s="34">
        <v>582</v>
      </c>
      <c r="B351" s="25" t="s">
        <v>151</v>
      </c>
      <c r="C351" s="35"/>
      <c r="D351" s="47"/>
      <c r="E351" s="100"/>
    </row>
    <row r="352" spans="1:5" s="37" customFormat="1" ht="15">
      <c r="A352" s="34">
        <v>583</v>
      </c>
      <c r="B352" s="25" t="s">
        <v>297</v>
      </c>
      <c r="C352" s="35"/>
      <c r="D352" s="47"/>
      <c r="E352" s="100"/>
    </row>
    <row r="353" spans="1:5" s="37" customFormat="1" ht="25.5">
      <c r="A353" s="34">
        <v>589</v>
      </c>
      <c r="B353" s="24" t="s">
        <v>298</v>
      </c>
      <c r="C353" s="35"/>
      <c r="D353" s="36"/>
      <c r="E353" s="108" t="s">
        <v>494</v>
      </c>
    </row>
    <row r="354" spans="1:5" s="37" customFormat="1" ht="15">
      <c r="A354" s="34"/>
      <c r="B354" s="38" t="s">
        <v>283</v>
      </c>
      <c r="C354" s="49"/>
      <c r="D354" s="36">
        <f>SUM(D350:D353)</f>
        <v>0</v>
      </c>
      <c r="E354" s="100"/>
    </row>
    <row r="355" spans="1:5" s="37" customFormat="1" ht="15">
      <c r="A355" s="32">
        <v>590</v>
      </c>
      <c r="B355" s="148" t="s">
        <v>293</v>
      </c>
      <c r="C355" s="149"/>
      <c r="D355" s="46"/>
      <c r="E355" s="100"/>
    </row>
    <row r="356" spans="1:5" s="37" customFormat="1" ht="81.75" customHeight="1">
      <c r="A356" s="34">
        <v>591</v>
      </c>
      <c r="B356" s="24" t="s">
        <v>62</v>
      </c>
      <c r="C356" s="54"/>
      <c r="D356" s="36"/>
      <c r="E356" s="100" t="s">
        <v>478</v>
      </c>
    </row>
    <row r="357" spans="1:5" s="37" customFormat="1" ht="15">
      <c r="A357" s="34">
        <v>592</v>
      </c>
      <c r="B357" s="24" t="s">
        <v>63</v>
      </c>
      <c r="C357" s="54"/>
      <c r="D357" s="36"/>
      <c r="E357" s="100"/>
    </row>
    <row r="358" spans="1:5" s="37" customFormat="1" ht="15">
      <c r="A358" s="34">
        <v>593</v>
      </c>
      <c r="B358" s="24" t="s">
        <v>8</v>
      </c>
      <c r="C358" s="54"/>
      <c r="D358" s="36"/>
      <c r="E358" s="100"/>
    </row>
    <row r="359" spans="1:5" s="37" customFormat="1" ht="15">
      <c r="A359" s="34">
        <v>594</v>
      </c>
      <c r="B359" s="24" t="s">
        <v>9</v>
      </c>
      <c r="C359" s="54"/>
      <c r="D359" s="36"/>
      <c r="E359" s="97"/>
    </row>
    <row r="360" spans="1:5" s="37" customFormat="1" ht="15">
      <c r="A360" s="34">
        <v>595</v>
      </c>
      <c r="B360" s="24" t="s">
        <v>168</v>
      </c>
      <c r="C360" s="54"/>
      <c r="D360" s="36"/>
      <c r="E360" s="97"/>
    </row>
    <row r="361" spans="1:5" s="37" customFormat="1" ht="15">
      <c r="A361" s="34">
        <v>596</v>
      </c>
      <c r="B361" s="25" t="s">
        <v>149</v>
      </c>
      <c r="C361" s="54"/>
      <c r="D361" s="36"/>
      <c r="E361" s="97"/>
    </row>
    <row r="362" spans="1:5" s="37" customFormat="1" ht="15">
      <c r="A362" s="34">
        <v>597</v>
      </c>
      <c r="B362" s="25" t="s">
        <v>122</v>
      </c>
      <c r="C362" s="54"/>
      <c r="D362" s="36"/>
      <c r="E362" s="97"/>
    </row>
    <row r="363" spans="1:5" s="37" customFormat="1" ht="14.25" customHeight="1">
      <c r="A363" s="34">
        <v>598</v>
      </c>
      <c r="B363" s="25" t="s">
        <v>294</v>
      </c>
      <c r="C363" s="54"/>
      <c r="D363" s="36"/>
      <c r="E363" s="97"/>
    </row>
    <row r="364" spans="1:5" s="37" customFormat="1" ht="25.5">
      <c r="A364" s="34">
        <v>599</v>
      </c>
      <c r="B364" s="24" t="s">
        <v>295</v>
      </c>
      <c r="C364" s="54"/>
      <c r="D364" s="36"/>
      <c r="E364" s="108" t="s">
        <v>494</v>
      </c>
    </row>
    <row r="365" spans="1:5" s="37" customFormat="1" ht="15">
      <c r="A365" s="34"/>
      <c r="B365" s="38" t="s">
        <v>84</v>
      </c>
      <c r="C365" s="54">
        <f>SUM(C356:C364)</f>
        <v>0</v>
      </c>
      <c r="D365" s="36">
        <f>SUM(D356:D364)</f>
        <v>0</v>
      </c>
      <c r="E365" s="97"/>
    </row>
    <row r="366" spans="1:5" s="37" customFormat="1" ht="15">
      <c r="A366" s="34"/>
      <c r="B366" s="39" t="s">
        <v>85</v>
      </c>
      <c r="C366" s="54">
        <f>SUM(C294,C302,C313,C324,C335,C341,C365)</f>
        <v>0</v>
      </c>
      <c r="D366" s="36">
        <f>SUM(D294,D302,D313,D324,D335,D341,D348,D354,D365)</f>
        <v>0</v>
      </c>
      <c r="E366" s="97"/>
    </row>
    <row r="367" spans="1:5" s="37" customFormat="1" ht="15">
      <c r="A367" s="132" t="s">
        <v>0</v>
      </c>
      <c r="B367" s="132"/>
      <c r="C367" s="124" t="s">
        <v>1</v>
      </c>
      <c r="D367" s="133" t="s">
        <v>2</v>
      </c>
      <c r="E367" s="130" t="s">
        <v>351</v>
      </c>
    </row>
    <row r="368" spans="1:5" s="37" customFormat="1" ht="15">
      <c r="A368" s="132"/>
      <c r="B368" s="132"/>
      <c r="C368" s="124"/>
      <c r="D368" s="133"/>
      <c r="E368" s="131"/>
    </row>
    <row r="369" spans="1:5" s="37" customFormat="1" ht="15.75">
      <c r="A369" s="67">
        <v>600</v>
      </c>
      <c r="B369" s="68" t="s">
        <v>125</v>
      </c>
      <c r="C369" s="69"/>
      <c r="D369" s="70"/>
      <c r="E369" s="97"/>
    </row>
    <row r="370" spans="1:5" s="37" customFormat="1" ht="53.25" customHeight="1">
      <c r="A370" s="67"/>
      <c r="B370" s="34"/>
      <c r="C370" s="89"/>
      <c r="D370" s="87"/>
      <c r="E370" s="100"/>
    </row>
    <row r="371" spans="1:5" s="37" customFormat="1" ht="15">
      <c r="A371" s="88">
        <v>610</v>
      </c>
      <c r="B371" s="76" t="s">
        <v>300</v>
      </c>
      <c r="C371" s="35"/>
      <c r="D371" s="47"/>
      <c r="E371" s="102"/>
    </row>
    <row r="372" spans="1:5" s="37" customFormat="1" ht="38.25">
      <c r="A372" s="88">
        <v>620</v>
      </c>
      <c r="B372" s="76" t="s">
        <v>126</v>
      </c>
      <c r="C372" s="55"/>
      <c r="D372" s="47"/>
      <c r="E372" s="101" t="s">
        <v>469</v>
      </c>
    </row>
    <row r="373" spans="1:5" s="37" customFormat="1" ht="15">
      <c r="A373" s="32">
        <v>630</v>
      </c>
      <c r="B373" s="28" t="s">
        <v>301</v>
      </c>
      <c r="C373" s="45"/>
      <c r="D373" s="47"/>
      <c r="E373" s="97"/>
    </row>
    <row r="374" spans="1:5" s="37" customFormat="1" ht="15">
      <c r="A374" s="32">
        <v>640</v>
      </c>
      <c r="B374" s="28" t="s">
        <v>302</v>
      </c>
      <c r="C374" s="45"/>
      <c r="D374" s="47"/>
      <c r="E374" s="97"/>
    </row>
    <row r="375" spans="1:5" s="37" customFormat="1" ht="15">
      <c r="A375" s="34">
        <v>641</v>
      </c>
      <c r="B375" s="24" t="s">
        <v>303</v>
      </c>
      <c r="C375" s="35"/>
      <c r="D375" s="36"/>
      <c r="E375" s="97"/>
    </row>
    <row r="376" spans="1:5" s="37" customFormat="1" ht="15">
      <c r="A376" s="34">
        <v>642</v>
      </c>
      <c r="B376" s="24" t="s">
        <v>304</v>
      </c>
      <c r="C376" s="35"/>
      <c r="D376" s="36"/>
      <c r="E376" s="97"/>
    </row>
    <row r="377" spans="1:5" s="37" customFormat="1" ht="28.5">
      <c r="A377" s="34">
        <v>643</v>
      </c>
      <c r="B377" s="24" t="s">
        <v>305</v>
      </c>
      <c r="C377" s="35"/>
      <c r="D377" s="36"/>
      <c r="E377" s="97"/>
    </row>
    <row r="378" spans="1:5" s="37" customFormat="1" ht="25.5">
      <c r="A378" s="34">
        <v>649</v>
      </c>
      <c r="B378" s="24" t="s">
        <v>306</v>
      </c>
      <c r="C378" s="35"/>
      <c r="D378" s="36"/>
      <c r="E378" s="108" t="s">
        <v>494</v>
      </c>
    </row>
    <row r="379" spans="1:5" s="37" customFormat="1" ht="15">
      <c r="A379" s="34"/>
      <c r="B379" s="38" t="s">
        <v>307</v>
      </c>
      <c r="C379" s="35"/>
      <c r="D379" s="36">
        <f>SUM(D375:D378)</f>
        <v>0</v>
      </c>
      <c r="E379" s="97"/>
    </row>
    <row r="380" spans="1:5" s="37" customFormat="1" ht="15">
      <c r="A380" s="71">
        <v>690</v>
      </c>
      <c r="B380" s="28" t="s">
        <v>340</v>
      </c>
      <c r="C380" s="54"/>
      <c r="D380" s="47"/>
      <c r="E380" s="97"/>
    </row>
    <row r="381" spans="1:5" s="37" customFormat="1" ht="15">
      <c r="A381" s="34"/>
      <c r="B381" s="39" t="s">
        <v>88</v>
      </c>
      <c r="C381" s="55">
        <f>C380+C372</f>
        <v>0</v>
      </c>
      <c r="D381" s="36">
        <f>SUM(D371,D372,D373,D379,D380)</f>
        <v>0</v>
      </c>
      <c r="E381" s="97"/>
    </row>
    <row r="382" spans="1:5" s="37" customFormat="1" ht="15">
      <c r="A382" s="72"/>
      <c r="B382" s="73"/>
      <c r="C382" s="74"/>
      <c r="D382" s="75"/>
      <c r="E382" s="97"/>
    </row>
    <row r="383" spans="1:5" s="37" customFormat="1" ht="15.75">
      <c r="A383" s="41">
        <v>700</v>
      </c>
      <c r="B383" s="68" t="s">
        <v>133</v>
      </c>
      <c r="C383" s="43"/>
      <c r="D383" s="44"/>
      <c r="E383" s="97"/>
    </row>
    <row r="384" spans="1:5" s="37" customFormat="1" ht="15.75">
      <c r="A384" s="41"/>
      <c r="B384" s="42"/>
      <c r="C384" s="40"/>
      <c r="D384" s="33"/>
      <c r="E384" s="97"/>
    </row>
    <row r="385" spans="1:5" s="37" customFormat="1" ht="15">
      <c r="A385" s="32">
        <v>710</v>
      </c>
      <c r="B385" s="76" t="s">
        <v>134</v>
      </c>
      <c r="C385" s="48"/>
      <c r="D385" s="46"/>
      <c r="E385" s="97"/>
    </row>
    <row r="386" spans="1:5" s="37" customFormat="1" ht="15">
      <c r="A386" s="34">
        <v>711</v>
      </c>
      <c r="B386" s="25" t="s">
        <v>135</v>
      </c>
      <c r="C386" s="40"/>
      <c r="D386" s="33"/>
      <c r="E386" s="97"/>
    </row>
    <row r="387" spans="1:5" s="37" customFormat="1" ht="15">
      <c r="A387" s="34">
        <v>712</v>
      </c>
      <c r="B387" s="25" t="s">
        <v>152</v>
      </c>
      <c r="C387" s="54"/>
      <c r="D387" s="47"/>
      <c r="E387" s="97"/>
    </row>
    <row r="388" spans="1:5" s="37" customFormat="1" ht="15">
      <c r="A388" s="34">
        <v>713</v>
      </c>
      <c r="B388" s="25" t="s">
        <v>136</v>
      </c>
      <c r="C388" s="54"/>
      <c r="D388" s="47"/>
      <c r="E388" s="97"/>
    </row>
    <row r="389" spans="1:5" s="37" customFormat="1" ht="15">
      <c r="A389" s="34">
        <v>714</v>
      </c>
      <c r="B389" s="25" t="s">
        <v>308</v>
      </c>
      <c r="C389" s="54"/>
      <c r="D389" s="47"/>
      <c r="E389" s="97"/>
    </row>
    <row r="390" spans="1:5" s="37" customFormat="1" ht="15">
      <c r="A390" s="34">
        <v>715</v>
      </c>
      <c r="B390" s="25" t="s">
        <v>309</v>
      </c>
      <c r="C390" s="35"/>
      <c r="D390" s="47"/>
      <c r="E390" s="97"/>
    </row>
    <row r="391" spans="1:5" s="37" customFormat="1" ht="25.5">
      <c r="A391" s="34">
        <v>719</v>
      </c>
      <c r="B391" s="24" t="s">
        <v>493</v>
      </c>
      <c r="C391" s="54"/>
      <c r="D391" s="47"/>
      <c r="E391" s="108" t="s">
        <v>494</v>
      </c>
    </row>
    <row r="392" spans="1:5" s="37" customFormat="1" ht="15">
      <c r="A392" s="34"/>
      <c r="B392" s="38" t="s">
        <v>127</v>
      </c>
      <c r="C392" s="54">
        <f>SUM(C386:C389,C391)</f>
        <v>0</v>
      </c>
      <c r="D392" s="36">
        <f>SUM(D386:D391)</f>
        <v>0</v>
      </c>
      <c r="E392" s="97"/>
    </row>
    <row r="393" spans="1:5" s="37" customFormat="1" ht="15">
      <c r="A393" s="32">
        <v>720</v>
      </c>
      <c r="B393" s="28" t="s">
        <v>310</v>
      </c>
      <c r="C393" s="48"/>
      <c r="D393" s="77"/>
      <c r="E393" s="97"/>
    </row>
    <row r="394" spans="1:5" s="37" customFormat="1" ht="38.25">
      <c r="A394" s="34">
        <v>721</v>
      </c>
      <c r="B394" s="24" t="s">
        <v>137</v>
      </c>
      <c r="C394" s="54"/>
      <c r="D394" s="47"/>
      <c r="E394" s="97" t="s">
        <v>388</v>
      </c>
    </row>
    <row r="395" spans="1:5" s="37" customFormat="1" ht="15">
      <c r="A395" s="34">
        <v>722</v>
      </c>
      <c r="B395" s="24" t="s">
        <v>153</v>
      </c>
      <c r="C395" s="35"/>
      <c r="D395" s="47"/>
      <c r="E395" s="97"/>
    </row>
    <row r="396" spans="1:5" s="37" customFormat="1" ht="38.25">
      <c r="A396" s="85">
        <v>723</v>
      </c>
      <c r="B396" s="25" t="s">
        <v>138</v>
      </c>
      <c r="C396" s="55"/>
      <c r="D396" s="47"/>
      <c r="E396" s="99" t="s">
        <v>366</v>
      </c>
    </row>
    <row r="397" spans="1:5" s="37" customFormat="1" ht="38.25">
      <c r="A397" s="85">
        <v>724</v>
      </c>
      <c r="B397" s="25" t="s">
        <v>139</v>
      </c>
      <c r="C397" s="55"/>
      <c r="D397" s="47"/>
      <c r="E397" s="99" t="s">
        <v>387</v>
      </c>
    </row>
    <row r="398" spans="1:5" s="37" customFormat="1" ht="15">
      <c r="A398" s="34">
        <v>725</v>
      </c>
      <c r="B398" s="24" t="s">
        <v>154</v>
      </c>
      <c r="C398" s="35"/>
      <c r="D398" s="47"/>
      <c r="E398" s="97"/>
    </row>
    <row r="399" spans="1:5" s="37" customFormat="1" ht="25.5">
      <c r="A399" s="34">
        <v>729</v>
      </c>
      <c r="B399" s="24" t="s">
        <v>311</v>
      </c>
      <c r="C399" s="54"/>
      <c r="D399" s="47"/>
      <c r="E399" s="108" t="s">
        <v>494</v>
      </c>
    </row>
    <row r="400" spans="1:5" s="37" customFormat="1" ht="15">
      <c r="A400" s="34"/>
      <c r="B400" s="38" t="s">
        <v>128</v>
      </c>
      <c r="C400" s="54">
        <f>C394+C396+C397+C399</f>
        <v>0</v>
      </c>
      <c r="D400" s="36">
        <f>SUM(D394:D399)</f>
        <v>0</v>
      </c>
      <c r="E400" s="97"/>
    </row>
    <row r="401" spans="1:5" s="37" customFormat="1" ht="15">
      <c r="A401" s="32">
        <v>730</v>
      </c>
      <c r="B401" s="28" t="s">
        <v>312</v>
      </c>
      <c r="C401" s="48"/>
      <c r="D401" s="77"/>
      <c r="E401" s="97"/>
    </row>
    <row r="402" spans="1:5" s="37" customFormat="1" ht="15">
      <c r="A402" s="34">
        <v>731</v>
      </c>
      <c r="B402" s="24" t="s">
        <v>313</v>
      </c>
      <c r="C402" s="40"/>
      <c r="D402" s="33"/>
      <c r="E402" s="97"/>
    </row>
    <row r="403" spans="1:5" s="37" customFormat="1" ht="15">
      <c r="A403" s="34">
        <v>732</v>
      </c>
      <c r="B403" s="24" t="s">
        <v>314</v>
      </c>
      <c r="C403" s="40"/>
      <c r="D403" s="33"/>
      <c r="E403" s="97"/>
    </row>
    <row r="404" spans="1:5" s="37" customFormat="1" ht="15">
      <c r="A404" s="34">
        <v>733</v>
      </c>
      <c r="B404" s="24" t="s">
        <v>315</v>
      </c>
      <c r="C404" s="54"/>
      <c r="D404" s="36"/>
      <c r="E404" s="97"/>
    </row>
    <row r="405" spans="1:5" s="37" customFormat="1" ht="15">
      <c r="A405" s="34">
        <v>734</v>
      </c>
      <c r="B405" s="24" t="s">
        <v>316</v>
      </c>
      <c r="C405" s="54"/>
      <c r="D405" s="36"/>
      <c r="E405" s="97"/>
    </row>
    <row r="406" spans="1:5" s="37" customFormat="1" ht="25.5">
      <c r="A406" s="34">
        <v>739</v>
      </c>
      <c r="B406" s="24" t="s">
        <v>317</v>
      </c>
      <c r="C406" s="54"/>
      <c r="D406" s="36"/>
      <c r="E406" s="108" t="s">
        <v>494</v>
      </c>
    </row>
    <row r="407" spans="1:5" s="37" customFormat="1" ht="15">
      <c r="A407" s="34"/>
      <c r="B407" s="38" t="s">
        <v>129</v>
      </c>
      <c r="C407" s="54">
        <f>SUM(C402:C406)</f>
        <v>0</v>
      </c>
      <c r="D407" s="36">
        <f>SUM(D402:D406)</f>
        <v>0</v>
      </c>
      <c r="E407" s="97"/>
    </row>
    <row r="408" spans="1:5" s="37" customFormat="1" ht="15">
      <c r="A408" s="32">
        <v>740</v>
      </c>
      <c r="B408" s="28" t="s">
        <v>318</v>
      </c>
      <c r="C408" s="48"/>
      <c r="D408" s="46"/>
      <c r="E408" s="97"/>
    </row>
    <row r="409" spans="1:5" s="37" customFormat="1" ht="15">
      <c r="A409" s="34">
        <v>741</v>
      </c>
      <c r="B409" s="24" t="s">
        <v>140</v>
      </c>
      <c r="C409" s="40"/>
      <c r="D409" s="33"/>
      <c r="E409" s="97"/>
    </row>
    <row r="410" spans="1:5" s="37" customFormat="1" ht="15">
      <c r="A410" s="34">
        <v>742</v>
      </c>
      <c r="B410" s="24" t="s">
        <v>319</v>
      </c>
      <c r="C410" s="40"/>
      <c r="D410" s="33"/>
      <c r="E410" s="97"/>
    </row>
    <row r="411" spans="1:5" s="37" customFormat="1" ht="15">
      <c r="A411" s="34">
        <v>743</v>
      </c>
      <c r="B411" s="24" t="s">
        <v>320</v>
      </c>
      <c r="C411" s="54"/>
      <c r="D411" s="36"/>
      <c r="E411" s="97"/>
    </row>
    <row r="412" spans="1:5" s="37" customFormat="1" ht="15">
      <c r="A412" s="34">
        <v>744</v>
      </c>
      <c r="B412" s="24" t="s">
        <v>321</v>
      </c>
      <c r="C412" s="54"/>
      <c r="D412" s="36"/>
      <c r="E412" s="97"/>
    </row>
    <row r="413" spans="1:5" s="37" customFormat="1" ht="15">
      <c r="A413" s="34">
        <v>745</v>
      </c>
      <c r="B413" s="24" t="s">
        <v>322</v>
      </c>
      <c r="C413" s="54"/>
      <c r="D413" s="36"/>
      <c r="E413" s="97"/>
    </row>
    <row r="414" spans="1:5" s="37" customFormat="1" ht="15" customHeight="1">
      <c r="A414" s="34">
        <v>746</v>
      </c>
      <c r="B414" s="25" t="s">
        <v>142</v>
      </c>
      <c r="C414" s="54"/>
      <c r="D414" s="36"/>
      <c r="E414" s="97"/>
    </row>
    <row r="415" spans="1:5" s="37" customFormat="1" ht="15" customHeight="1">
      <c r="A415" s="34">
        <v>747</v>
      </c>
      <c r="B415" s="25" t="s">
        <v>155</v>
      </c>
      <c r="C415" s="54"/>
      <c r="D415" s="36"/>
      <c r="E415" s="97"/>
    </row>
    <row r="416" spans="1:5" s="37" customFormat="1" ht="28.5">
      <c r="A416" s="34">
        <v>748</v>
      </c>
      <c r="B416" s="25" t="s">
        <v>323</v>
      </c>
      <c r="C416" s="54"/>
      <c r="D416" s="36"/>
      <c r="E416" s="97"/>
    </row>
    <row r="417" spans="1:5" s="37" customFormat="1" ht="25.5">
      <c r="A417" s="34">
        <v>749</v>
      </c>
      <c r="B417" s="24" t="s">
        <v>324</v>
      </c>
      <c r="C417" s="54"/>
      <c r="D417" s="36"/>
      <c r="E417" s="108" t="s">
        <v>494</v>
      </c>
    </row>
    <row r="418" spans="1:5" s="37" customFormat="1" ht="15">
      <c r="A418" s="34"/>
      <c r="B418" s="38" t="s">
        <v>130</v>
      </c>
      <c r="C418" s="54">
        <f>SUM(C409:C417)</f>
        <v>0</v>
      </c>
      <c r="D418" s="36">
        <f>SUM(D409:D417)</f>
        <v>0</v>
      </c>
      <c r="E418" s="97"/>
    </row>
    <row r="419" spans="1:5" s="37" customFormat="1" ht="15">
      <c r="A419" s="32">
        <v>750</v>
      </c>
      <c r="B419" s="28" t="s">
        <v>327</v>
      </c>
      <c r="C419" s="48"/>
      <c r="D419" s="46"/>
      <c r="E419" s="97"/>
    </row>
    <row r="420" spans="1:5" s="37" customFormat="1" ht="15">
      <c r="A420" s="34">
        <v>751</v>
      </c>
      <c r="B420" s="24" t="s">
        <v>156</v>
      </c>
      <c r="C420" s="35">
        <f>SUM(C407:C419)</f>
        <v>0</v>
      </c>
      <c r="D420" s="33"/>
      <c r="E420" s="97"/>
    </row>
    <row r="421" spans="1:5" s="37" customFormat="1" ht="15">
      <c r="A421" s="34">
        <v>752</v>
      </c>
      <c r="B421" s="24" t="s">
        <v>143</v>
      </c>
      <c r="C421" s="35"/>
      <c r="D421" s="33"/>
      <c r="E421" s="97"/>
    </row>
    <row r="422" spans="1:5" s="37" customFormat="1" ht="25.5">
      <c r="A422" s="34">
        <v>753</v>
      </c>
      <c r="B422" s="24" t="s">
        <v>328</v>
      </c>
      <c r="C422" s="35"/>
      <c r="D422" s="36"/>
      <c r="E422" s="108" t="s">
        <v>494</v>
      </c>
    </row>
    <row r="423" spans="1:5" s="37" customFormat="1" ht="15">
      <c r="A423" s="34"/>
      <c r="B423" s="38" t="s">
        <v>131</v>
      </c>
      <c r="C423" s="35"/>
      <c r="D423" s="36">
        <f>SUM(D420:D422)</f>
        <v>0</v>
      </c>
      <c r="E423" s="97"/>
    </row>
    <row r="424" spans="1:5" s="37" customFormat="1" ht="15">
      <c r="A424" s="32">
        <v>760</v>
      </c>
      <c r="B424" s="28" t="s">
        <v>145</v>
      </c>
      <c r="C424" s="48"/>
      <c r="D424" s="77"/>
      <c r="E424" s="97"/>
    </row>
    <row r="425" spans="1:5" s="37" customFormat="1" ht="15">
      <c r="A425" s="34">
        <v>761</v>
      </c>
      <c r="B425" s="24" t="s">
        <v>141</v>
      </c>
      <c r="C425" s="55"/>
      <c r="D425" s="33"/>
      <c r="E425" s="97"/>
    </row>
    <row r="426" spans="1:5" s="37" customFormat="1" ht="15">
      <c r="A426" s="34">
        <v>762</v>
      </c>
      <c r="B426" s="24" t="s">
        <v>325</v>
      </c>
      <c r="C426" s="55"/>
      <c r="D426" s="33"/>
      <c r="E426" s="97"/>
    </row>
    <row r="427" spans="1:5" s="37" customFormat="1" ht="15">
      <c r="A427" s="34">
        <v>763</v>
      </c>
      <c r="B427" s="24" t="s">
        <v>326</v>
      </c>
      <c r="C427" s="35"/>
      <c r="D427" s="33"/>
      <c r="E427" s="97"/>
    </row>
    <row r="428" spans="1:5" s="37" customFormat="1" ht="15">
      <c r="A428" s="34">
        <v>764</v>
      </c>
      <c r="B428" s="24" t="s">
        <v>146</v>
      </c>
      <c r="C428" s="35"/>
      <c r="D428" s="33"/>
      <c r="E428" s="97"/>
    </row>
    <row r="429" spans="1:5" s="37" customFormat="1" ht="15">
      <c r="A429" s="34">
        <v>765</v>
      </c>
      <c r="B429" s="24" t="s">
        <v>329</v>
      </c>
      <c r="C429" s="35"/>
      <c r="D429" s="33"/>
      <c r="E429" s="97"/>
    </row>
    <row r="430" spans="1:5" s="37" customFormat="1" ht="15">
      <c r="A430" s="34">
        <v>766</v>
      </c>
      <c r="B430" s="24" t="s">
        <v>160</v>
      </c>
      <c r="C430" s="35"/>
      <c r="D430" s="33"/>
      <c r="E430" s="97"/>
    </row>
    <row r="431" spans="1:5" s="37" customFormat="1" ht="25.5">
      <c r="A431" s="34">
        <v>769</v>
      </c>
      <c r="B431" s="24" t="s">
        <v>330</v>
      </c>
      <c r="C431" s="35"/>
      <c r="D431" s="36"/>
      <c r="E431" s="108" t="s">
        <v>494</v>
      </c>
    </row>
    <row r="432" spans="1:5" s="37" customFormat="1" ht="15">
      <c r="A432" s="34"/>
      <c r="B432" s="38" t="s">
        <v>132</v>
      </c>
      <c r="C432" s="54">
        <f>SUM(C425:C426)</f>
        <v>0</v>
      </c>
      <c r="D432" s="36">
        <f>SUM(D425:D431)</f>
        <v>0</v>
      </c>
      <c r="E432" s="97"/>
    </row>
    <row r="433" spans="1:5" s="37" customFormat="1" ht="15">
      <c r="A433" s="32">
        <v>790</v>
      </c>
      <c r="B433" s="28" t="s">
        <v>161</v>
      </c>
      <c r="C433" s="48"/>
      <c r="D433" s="46"/>
      <c r="E433" s="97"/>
    </row>
    <row r="434" spans="1:5" s="37" customFormat="1" ht="15">
      <c r="A434" s="34">
        <v>791</v>
      </c>
      <c r="B434" s="24" t="s">
        <v>336</v>
      </c>
      <c r="C434" s="55"/>
      <c r="D434" s="47"/>
      <c r="E434" s="97"/>
    </row>
    <row r="435" spans="1:5" s="37" customFormat="1" ht="25.5">
      <c r="A435" s="34">
        <v>799</v>
      </c>
      <c r="B435" s="24" t="s">
        <v>331</v>
      </c>
      <c r="C435" s="35"/>
      <c r="D435" s="36"/>
      <c r="E435" s="108" t="s">
        <v>494</v>
      </c>
    </row>
    <row r="436" spans="1:5" s="37" customFormat="1" ht="15">
      <c r="A436" s="34"/>
      <c r="B436" s="38" t="s">
        <v>332</v>
      </c>
      <c r="C436" s="54">
        <f>SUM(C434)</f>
        <v>0</v>
      </c>
      <c r="D436" s="36">
        <f>SUM(D434:D435)</f>
        <v>0</v>
      </c>
      <c r="E436" s="97"/>
    </row>
    <row r="437" spans="1:5" s="37" customFormat="1" ht="15">
      <c r="A437" s="34"/>
      <c r="B437" s="39" t="s">
        <v>147</v>
      </c>
      <c r="C437" s="54">
        <f>SUM(C392,C400,C407,C418,C432,C436)</f>
        <v>0</v>
      </c>
      <c r="D437" s="54">
        <f>SUM(D392,D400,D407,D418,D432,D423,D436)</f>
        <v>0</v>
      </c>
      <c r="E437" s="97"/>
    </row>
    <row r="438" spans="1:5" s="37" customFormat="1" ht="15">
      <c r="A438" s="72"/>
      <c r="B438" s="73"/>
      <c r="C438" s="78"/>
      <c r="D438" s="75"/>
      <c r="E438" s="97"/>
    </row>
    <row r="439" spans="1:5" s="37" customFormat="1" ht="15.75">
      <c r="A439" s="41">
        <v>800</v>
      </c>
      <c r="B439" s="68" t="s">
        <v>144</v>
      </c>
      <c r="C439" s="48"/>
      <c r="D439" s="46"/>
      <c r="E439" s="97"/>
    </row>
    <row r="440" spans="1:5" s="37" customFormat="1" ht="15.75">
      <c r="A440" s="41"/>
      <c r="B440" s="68"/>
      <c r="C440" s="55"/>
      <c r="D440" s="33"/>
      <c r="E440" s="97"/>
    </row>
    <row r="441" spans="1:5" s="37" customFormat="1" ht="15">
      <c r="A441" s="32">
        <v>810</v>
      </c>
      <c r="B441" s="76" t="s">
        <v>157</v>
      </c>
      <c r="C441" s="35"/>
      <c r="D441" s="33"/>
      <c r="E441" s="97"/>
    </row>
    <row r="442" spans="1:5" s="37" customFormat="1" ht="15">
      <c r="A442" s="32">
        <v>820</v>
      </c>
      <c r="B442" s="76" t="s">
        <v>158</v>
      </c>
      <c r="C442" s="35"/>
      <c r="D442" s="33"/>
      <c r="E442" s="97"/>
    </row>
    <row r="443" spans="1:5" s="56" customFormat="1" ht="15">
      <c r="A443" s="32">
        <v>830</v>
      </c>
      <c r="B443" s="76" t="s">
        <v>159</v>
      </c>
      <c r="C443" s="35"/>
      <c r="D443" s="36"/>
      <c r="E443" s="97"/>
    </row>
    <row r="444" spans="1:5" s="56" customFormat="1" ht="15">
      <c r="A444" s="79">
        <v>840</v>
      </c>
      <c r="B444" s="76" t="s">
        <v>334</v>
      </c>
      <c r="C444" s="80"/>
      <c r="D444" s="81"/>
      <c r="E444" s="97"/>
    </row>
    <row r="445" spans="1:5" s="1" customFormat="1" ht="15">
      <c r="A445" s="79">
        <v>890</v>
      </c>
      <c r="B445" s="76" t="s">
        <v>335</v>
      </c>
      <c r="C445" s="80"/>
      <c r="D445" s="81"/>
      <c r="E445" s="97"/>
    </row>
    <row r="446" spans="1:5" ht="15">
      <c r="A446" s="21"/>
      <c r="B446" s="22" t="s">
        <v>333</v>
      </c>
      <c r="C446" s="16"/>
      <c r="D446" s="5">
        <f>SUM(D441:D445)</f>
        <v>0</v>
      </c>
      <c r="E446" s="96"/>
    </row>
    <row r="447" spans="1:5" ht="15">
      <c r="A447" s="91"/>
      <c r="B447" s="92"/>
      <c r="C447" s="93"/>
      <c r="D447" s="94"/>
      <c r="E447" s="103"/>
    </row>
    <row r="448" spans="2:3" ht="15.75">
      <c r="B448" s="27" t="s">
        <v>175</v>
      </c>
      <c r="C448" s="15"/>
    </row>
    <row r="449" spans="1:4" ht="15">
      <c r="A449" s="132" t="s">
        <v>0</v>
      </c>
      <c r="B449" s="132"/>
      <c r="C449" s="124" t="s">
        <v>1</v>
      </c>
      <c r="D449" s="147" t="s">
        <v>2</v>
      </c>
    </row>
    <row r="450" spans="1:5" s="2" customFormat="1" ht="15">
      <c r="A450" s="132"/>
      <c r="B450" s="132"/>
      <c r="C450" s="124"/>
      <c r="D450" s="147"/>
      <c r="E450" s="104"/>
    </row>
    <row r="451" spans="1:5" s="2" customFormat="1" ht="29.25">
      <c r="A451" s="23"/>
      <c r="B451" s="24" t="s">
        <v>343</v>
      </c>
      <c r="C451" s="12"/>
      <c r="D451" s="6">
        <f>SUM(D69)</f>
        <v>0</v>
      </c>
      <c r="E451" s="105"/>
    </row>
    <row r="452" spans="1:5" s="2" customFormat="1" ht="29.25">
      <c r="A452" s="23"/>
      <c r="B452" s="24" t="s">
        <v>344</v>
      </c>
      <c r="C452" s="12"/>
      <c r="D452" s="6">
        <f>D105</f>
        <v>0</v>
      </c>
      <c r="E452" s="105"/>
    </row>
    <row r="453" spans="1:5" s="2" customFormat="1" ht="29.25">
      <c r="A453" s="23"/>
      <c r="B453" s="28" t="s">
        <v>345</v>
      </c>
      <c r="C453" s="11">
        <f>C196</f>
        <v>0</v>
      </c>
      <c r="D453" s="6">
        <f>D196</f>
        <v>0</v>
      </c>
      <c r="E453" s="105"/>
    </row>
    <row r="454" spans="1:5" s="2" customFormat="1" ht="29.25">
      <c r="A454" s="23"/>
      <c r="B454" s="28" t="s">
        <v>346</v>
      </c>
      <c r="C454" s="11">
        <f>C282</f>
        <v>0</v>
      </c>
      <c r="D454" s="6">
        <f>D282</f>
        <v>0</v>
      </c>
      <c r="E454" s="105"/>
    </row>
    <row r="455" spans="1:5" s="2" customFormat="1" ht="29.25">
      <c r="A455" s="23"/>
      <c r="B455" s="28" t="s">
        <v>347</v>
      </c>
      <c r="C455" s="11">
        <f>C366</f>
        <v>0</v>
      </c>
      <c r="D455" s="6">
        <f>D366</f>
        <v>0</v>
      </c>
      <c r="E455" s="105"/>
    </row>
    <row r="456" spans="1:5" s="2" customFormat="1" ht="29.25">
      <c r="A456" s="23"/>
      <c r="B456" s="28" t="s">
        <v>348</v>
      </c>
      <c r="C456" s="13">
        <f>C381</f>
        <v>0</v>
      </c>
      <c r="D456" s="6">
        <f>D381</f>
        <v>0</v>
      </c>
      <c r="E456" s="105"/>
    </row>
    <row r="457" spans="1:5" s="2" customFormat="1" ht="29.25">
      <c r="A457" s="23"/>
      <c r="B457" s="28" t="s">
        <v>349</v>
      </c>
      <c r="C457" s="11">
        <f>C437</f>
        <v>0</v>
      </c>
      <c r="D457" s="6">
        <f>D437</f>
        <v>0</v>
      </c>
      <c r="E457" s="105"/>
    </row>
    <row r="458" spans="1:5" s="2" customFormat="1" ht="29.25">
      <c r="A458" s="23"/>
      <c r="B458" s="28" t="s">
        <v>350</v>
      </c>
      <c r="C458" s="12">
        <f>C438</f>
        <v>0</v>
      </c>
      <c r="D458" s="6">
        <f>D446</f>
        <v>0</v>
      </c>
      <c r="E458" s="105"/>
    </row>
    <row r="459" spans="1:5" s="2" customFormat="1" ht="15">
      <c r="A459" s="23"/>
      <c r="B459" s="29" t="s">
        <v>395</v>
      </c>
      <c r="C459" s="11">
        <f>SUM(C453:C457)</f>
        <v>0</v>
      </c>
      <c r="D459" s="6">
        <f>SUM(D451:D458)</f>
        <v>0</v>
      </c>
      <c r="E459" s="105"/>
    </row>
    <row r="460" spans="1:5" s="2" customFormat="1" ht="15">
      <c r="A460" s="23"/>
      <c r="B460" s="95" t="s">
        <v>396</v>
      </c>
      <c r="C460" s="11">
        <f>C459*0.19</f>
        <v>0</v>
      </c>
      <c r="D460" s="11">
        <f>D459*0.19</f>
        <v>0</v>
      </c>
      <c r="E460" s="105"/>
    </row>
    <row r="461" spans="1:5" ht="51" customHeight="1">
      <c r="A461" s="23"/>
      <c r="B461" s="29" t="s">
        <v>397</v>
      </c>
      <c r="C461" s="11">
        <f>C459+C460</f>
        <v>0</v>
      </c>
      <c r="D461" s="11">
        <f>D459+D460</f>
        <v>0</v>
      </c>
      <c r="E461" s="105"/>
    </row>
    <row r="462" spans="2:4" ht="30.75" customHeight="1">
      <c r="B462" s="29" t="s">
        <v>393</v>
      </c>
      <c r="C462" s="164">
        <f>C461+D461</f>
        <v>0</v>
      </c>
      <c r="D462" s="165"/>
    </row>
    <row r="463" spans="2:5" ht="45" customHeight="1">
      <c r="B463" s="163" t="s">
        <v>492</v>
      </c>
      <c r="C463" s="163"/>
      <c r="D463" s="163"/>
      <c r="E463" s="163"/>
    </row>
    <row r="464" spans="2:4" ht="25.5" customHeight="1">
      <c r="B464" s="107" t="s">
        <v>482</v>
      </c>
      <c r="C464" s="107"/>
      <c r="D464" s="107"/>
    </row>
  </sheetData>
  <sheetProtection/>
  <mergeCells count="121">
    <mergeCell ref="D12:E12"/>
    <mergeCell ref="A10:C10"/>
    <mergeCell ref="A12:C12"/>
    <mergeCell ref="A11:C11"/>
    <mergeCell ref="A6:C6"/>
    <mergeCell ref="B463:E463"/>
    <mergeCell ref="A449:B450"/>
    <mergeCell ref="A284:B285"/>
    <mergeCell ref="C462:D462"/>
    <mergeCell ref="A198:B199"/>
    <mergeCell ref="A14:C14"/>
    <mergeCell ref="D20:E20"/>
    <mergeCell ref="D18:E18"/>
    <mergeCell ref="D7:E7"/>
    <mergeCell ref="D14:E14"/>
    <mergeCell ref="D11:E11"/>
    <mergeCell ref="A30:C30"/>
    <mergeCell ref="A20:C20"/>
    <mergeCell ref="A25:C25"/>
    <mergeCell ref="A17:C17"/>
    <mergeCell ref="A21:C21"/>
    <mergeCell ref="A367:B368"/>
    <mergeCell ref="C198:C199"/>
    <mergeCell ref="D198:D199"/>
    <mergeCell ref="B355:C355"/>
    <mergeCell ref="A4:C4"/>
    <mergeCell ref="A5:C5"/>
    <mergeCell ref="A8:C8"/>
    <mergeCell ref="A9:C9"/>
    <mergeCell ref="D13:E13"/>
    <mergeCell ref="A48:B49"/>
    <mergeCell ref="A1:E1"/>
    <mergeCell ref="A3:E3"/>
    <mergeCell ref="A2:E2"/>
    <mergeCell ref="A7:C7"/>
    <mergeCell ref="D4:E4"/>
    <mergeCell ref="A15:C15"/>
    <mergeCell ref="D5:E5"/>
    <mergeCell ref="D9:E9"/>
    <mergeCell ref="D10:E10"/>
    <mergeCell ref="D6:E6"/>
    <mergeCell ref="C449:C450"/>
    <mergeCell ref="D449:D450"/>
    <mergeCell ref="D284:D285"/>
    <mergeCell ref="A22:C22"/>
    <mergeCell ref="D16:E16"/>
    <mergeCell ref="B138:C138"/>
    <mergeCell ref="B232:C232"/>
    <mergeCell ref="B252:C252"/>
    <mergeCell ref="A47:E47"/>
    <mergeCell ref="A36:C36"/>
    <mergeCell ref="A44:C44"/>
    <mergeCell ref="D43:E43"/>
    <mergeCell ref="C367:C368"/>
    <mergeCell ref="D39:E39"/>
    <mergeCell ref="A39:C39"/>
    <mergeCell ref="E107:E108"/>
    <mergeCell ref="E198:E199"/>
    <mergeCell ref="D44:E44"/>
    <mergeCell ref="A40:C40"/>
    <mergeCell ref="D367:D368"/>
    <mergeCell ref="D37:E37"/>
    <mergeCell ref="D33:E33"/>
    <mergeCell ref="D34:E34"/>
    <mergeCell ref="D31:E31"/>
    <mergeCell ref="D30:E30"/>
    <mergeCell ref="D35:E35"/>
    <mergeCell ref="D36:E36"/>
    <mergeCell ref="A16:C16"/>
    <mergeCell ref="A32:C32"/>
    <mergeCell ref="D26:E26"/>
    <mergeCell ref="D21:E21"/>
    <mergeCell ref="D17:E17"/>
    <mergeCell ref="D19:E19"/>
    <mergeCell ref="D25:E25"/>
    <mergeCell ref="D23:E23"/>
    <mergeCell ref="D32:E32"/>
    <mergeCell ref="D29:E29"/>
    <mergeCell ref="A31:C31"/>
    <mergeCell ref="D8:E8"/>
    <mergeCell ref="A13:C13"/>
    <mergeCell ref="D15:E15"/>
    <mergeCell ref="D22:E22"/>
    <mergeCell ref="D24:E24"/>
    <mergeCell ref="A18:C18"/>
    <mergeCell ref="D28:E28"/>
    <mergeCell ref="A27:C27"/>
    <mergeCell ref="D27:E27"/>
    <mergeCell ref="A26:C26"/>
    <mergeCell ref="A34:C34"/>
    <mergeCell ref="A19:C19"/>
    <mergeCell ref="A37:C37"/>
    <mergeCell ref="A23:C23"/>
    <mergeCell ref="A28:C28"/>
    <mergeCell ref="A29:C29"/>
    <mergeCell ref="A24:C24"/>
    <mergeCell ref="A33:C33"/>
    <mergeCell ref="A35:C35"/>
    <mergeCell ref="A38:C38"/>
    <mergeCell ref="E83:E90"/>
    <mergeCell ref="E367:E368"/>
    <mergeCell ref="A45:C45"/>
    <mergeCell ref="D45:E45"/>
    <mergeCell ref="A107:B108"/>
    <mergeCell ref="C107:C108"/>
    <mergeCell ref="D38:E38"/>
    <mergeCell ref="D107:D108"/>
    <mergeCell ref="B127:C127"/>
    <mergeCell ref="A46:E46"/>
    <mergeCell ref="E74:E76"/>
    <mergeCell ref="C48:C49"/>
    <mergeCell ref="D48:D49"/>
    <mergeCell ref="C284:C285"/>
    <mergeCell ref="E48:E49"/>
    <mergeCell ref="E284:E285"/>
    <mergeCell ref="A41:C41"/>
    <mergeCell ref="D42:E42"/>
    <mergeCell ref="D40:E40"/>
    <mergeCell ref="A43:C43"/>
    <mergeCell ref="D41:E41"/>
    <mergeCell ref="A42:C4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&amp;C&amp;"Arial,Standard"&amp;9Spezifizierte Kostenzusammenstellung nach DIN 276&amp;R&amp;"Arial,Standard"&amp;9&amp;P</oddHeader>
    <oddFooter>&amp;L&amp;"Arial,Standard"&amp;9LSB, Stand 07/2022</oddFooter>
  </headerFooter>
  <rowBreaks count="3" manualBreakCount="3">
    <brk id="47" max="4" man="1"/>
    <brk id="283" max="4" man="1"/>
    <brk id="447" max="4" man="1"/>
  </rowBreaks>
</worksheet>
</file>

<file path=xl/worksheets/sheet2.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E1"/>
    </sheetView>
  </sheetViews>
  <sheetFormatPr defaultColWidth="11.421875" defaultRowHeight="15"/>
  <cols>
    <col min="5" max="5" width="55.7109375" style="0" customWidth="1"/>
  </cols>
  <sheetData>
    <row r="1" spans="1:5" ht="363" customHeight="1">
      <c r="A1" s="166" t="s">
        <v>390</v>
      </c>
      <c r="B1" s="167"/>
      <c r="C1" s="167"/>
      <c r="D1" s="167"/>
      <c r="E1" s="167"/>
    </row>
    <row r="2" spans="1:5" ht="254.25" customHeight="1">
      <c r="A2" s="168" t="s">
        <v>400</v>
      </c>
      <c r="B2" s="169"/>
      <c r="C2" s="169"/>
      <c r="D2" s="169"/>
      <c r="E2" s="169"/>
    </row>
  </sheetData>
  <sheetProtection/>
  <mergeCells count="2">
    <mergeCell ref="A1:E1"/>
    <mergeCell ref="A2:E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11.42187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2011-02-14T10:58:10Z</dcterms:created>
  <dcterms:modified xsi:type="dcterms:W3CDTF">2023-08-02T13:12:05Z</dcterms:modified>
  <cp:category/>
  <cp:version/>
  <cp:contentType/>
  <cp:contentStatus/>
</cp:coreProperties>
</file>